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25440" windowHeight="15840"/>
  </bookViews>
  <sheets>
    <sheet name="List1" sheetId="1" r:id="rId1"/>
    <sheet name="List2" sheetId="2" r:id="rId2"/>
    <sheet name="List3" sheetId="3" r:id="rId3"/>
  </sheets>
  <definedNames>
    <definedName name="_xlnm.Print_Area" localSheetId="0">List1!$B$2:$L$407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9" i="1" l="1"/>
  <c r="L376" i="1"/>
  <c r="L374" i="1"/>
  <c r="L373" i="1"/>
  <c r="F354" i="1"/>
  <c r="G354" i="1"/>
  <c r="L250" i="1"/>
  <c r="F252" i="1"/>
  <c r="G252" i="1"/>
  <c r="F251" i="1"/>
  <c r="G251" i="1"/>
  <c r="F249" i="1"/>
  <c r="G249" i="1"/>
  <c r="F248" i="1"/>
  <c r="G248" i="1"/>
  <c r="F350" i="1"/>
  <c r="G350" i="1"/>
  <c r="F351" i="1"/>
  <c r="G351" i="1"/>
  <c r="F349" i="1"/>
  <c r="G349" i="1"/>
  <c r="F348" i="1"/>
  <c r="G348" i="1"/>
  <c r="L378" i="1"/>
  <c r="L377" i="1"/>
  <c r="L375" i="1"/>
  <c r="L372" i="1"/>
  <c r="F126" i="1"/>
  <c r="G126" i="1"/>
  <c r="F246" i="1"/>
  <c r="G246" i="1"/>
  <c r="L245" i="1"/>
  <c r="L324" i="1"/>
  <c r="F327" i="1"/>
  <c r="G327" i="1"/>
  <c r="F326" i="1"/>
  <c r="G326" i="1"/>
  <c r="F325" i="1"/>
  <c r="G325" i="1"/>
  <c r="F331" i="1"/>
  <c r="G331" i="1"/>
  <c r="L327" i="1"/>
  <c r="L326" i="1"/>
  <c r="L325" i="1"/>
  <c r="L140" i="1"/>
  <c r="L247" i="1"/>
  <c r="L319" i="1"/>
  <c r="F247" i="1"/>
  <c r="G247" i="1"/>
  <c r="L242" i="1"/>
  <c r="F291" i="1"/>
  <c r="G291" i="1"/>
  <c r="L244" i="1"/>
  <c r="L243" i="1"/>
  <c r="F32" i="1"/>
  <c r="G32" i="1"/>
  <c r="F146" i="1"/>
  <c r="G146" i="1"/>
  <c r="F138" i="1"/>
  <c r="G138" i="1"/>
  <c r="L143" i="1"/>
  <c r="L146" i="1"/>
  <c r="F223" i="1"/>
  <c r="G223" i="1"/>
  <c r="F222" i="1"/>
  <c r="G222" i="1"/>
  <c r="F215" i="1"/>
  <c r="G215" i="1"/>
  <c r="F214" i="1"/>
  <c r="G214" i="1"/>
  <c r="F213" i="1"/>
  <c r="G213" i="1"/>
  <c r="L131" i="1"/>
  <c r="L150" i="1"/>
  <c r="L133" i="1"/>
  <c r="L380" i="1"/>
  <c r="F269" i="1"/>
  <c r="G269" i="1"/>
  <c r="F147" i="1"/>
  <c r="G147" i="1"/>
  <c r="L344" i="1"/>
  <c r="F344" i="1"/>
  <c r="G344" i="1"/>
  <c r="L343" i="1"/>
  <c r="L342" i="1"/>
  <c r="F342" i="1"/>
  <c r="G342" i="1"/>
  <c r="L341" i="1"/>
  <c r="F341" i="1"/>
  <c r="G341" i="1"/>
  <c r="L145" i="1"/>
  <c r="L144" i="1"/>
  <c r="F148" i="1"/>
  <c r="G148" i="1"/>
  <c r="L148" i="1"/>
  <c r="L147" i="1"/>
  <c r="L149" i="1"/>
  <c r="L138" i="1"/>
  <c r="F136" i="1"/>
  <c r="G136" i="1"/>
  <c r="F137" i="1"/>
  <c r="G137" i="1"/>
  <c r="L134" i="1"/>
  <c r="F132" i="1"/>
  <c r="G132" i="1"/>
  <c r="F131" i="1"/>
  <c r="G131" i="1"/>
  <c r="L33" i="1"/>
  <c r="F33" i="1"/>
  <c r="G33" i="1"/>
  <c r="L32" i="1"/>
  <c r="L30" i="1"/>
  <c r="F30" i="1"/>
  <c r="G30" i="1"/>
  <c r="L141" i="1"/>
  <c r="L160" i="1"/>
  <c r="F160" i="1"/>
  <c r="G160" i="1"/>
  <c r="L296" i="1"/>
  <c r="L295" i="1"/>
  <c r="F296" i="1"/>
  <c r="G296" i="1"/>
  <c r="F295" i="1"/>
  <c r="G295" i="1"/>
  <c r="F339" i="1"/>
  <c r="G339" i="1"/>
  <c r="F338" i="1"/>
  <c r="G338" i="1"/>
  <c r="L116" i="1"/>
  <c r="L115" i="1"/>
  <c r="L112" i="1"/>
  <c r="L330" i="1"/>
  <c r="F112" i="1"/>
  <c r="G112" i="1"/>
  <c r="F116" i="1"/>
  <c r="G116" i="1"/>
  <c r="F115" i="1"/>
  <c r="G115" i="1"/>
  <c r="F103" i="1"/>
  <c r="G103" i="1"/>
  <c r="F102" i="1"/>
  <c r="G102" i="1"/>
  <c r="F101" i="1"/>
  <c r="G101" i="1"/>
  <c r="F100" i="1"/>
  <c r="G100" i="1"/>
  <c r="F99" i="1"/>
  <c r="G99" i="1"/>
  <c r="F98" i="1"/>
  <c r="G98" i="1"/>
  <c r="L95" i="1"/>
  <c r="F95" i="1"/>
  <c r="G95" i="1"/>
  <c r="F94" i="1"/>
  <c r="G94" i="1"/>
  <c r="F93" i="1"/>
  <c r="G93" i="1"/>
  <c r="F92" i="1"/>
  <c r="G92" i="1"/>
  <c r="F91" i="1"/>
  <c r="G91" i="1"/>
  <c r="L364" i="1"/>
  <c r="F330" i="1"/>
  <c r="G330" i="1"/>
  <c r="L277" i="1"/>
  <c r="F277" i="1"/>
  <c r="G277" i="1"/>
  <c r="L15" i="1"/>
  <c r="F15" i="1"/>
  <c r="G15" i="1"/>
  <c r="L14" i="1"/>
  <c r="F14" i="1"/>
  <c r="G14" i="1"/>
  <c r="L13" i="1"/>
  <c r="F13" i="1"/>
  <c r="G13" i="1"/>
  <c r="L12" i="1"/>
  <c r="F12" i="1"/>
  <c r="G12" i="1"/>
  <c r="L11" i="1"/>
  <c r="F11" i="1"/>
  <c r="G11" i="1"/>
  <c r="L10" i="1"/>
  <c r="F10" i="1"/>
  <c r="G10" i="1"/>
  <c r="L9" i="1"/>
  <c r="F9" i="1"/>
  <c r="G9" i="1"/>
  <c r="L8" i="1"/>
  <c r="F8" i="1"/>
  <c r="G8" i="1"/>
  <c r="L7" i="1"/>
  <c r="F7" i="1"/>
  <c r="G7" i="1"/>
  <c r="L6" i="1"/>
  <c r="F6" i="1"/>
  <c r="G6" i="1"/>
  <c r="F266" i="1"/>
  <c r="G266" i="1"/>
  <c r="L114" i="1"/>
  <c r="F114" i="1"/>
  <c r="G114" i="1"/>
  <c r="L113" i="1"/>
  <c r="F113" i="1"/>
  <c r="G113" i="1"/>
  <c r="F336" i="1"/>
  <c r="G336" i="1"/>
  <c r="F335" i="1"/>
  <c r="G335" i="1"/>
  <c r="F334" i="1"/>
  <c r="G334" i="1"/>
  <c r="L268" i="1"/>
  <c r="L162" i="1"/>
  <c r="F162" i="1"/>
  <c r="G162" i="1"/>
  <c r="F166" i="1"/>
  <c r="G166" i="1"/>
  <c r="F161" i="1"/>
  <c r="G161" i="1"/>
  <c r="F159" i="1"/>
  <c r="G159" i="1"/>
  <c r="F157" i="1"/>
  <c r="G157" i="1"/>
  <c r="F156" i="1"/>
  <c r="G156" i="1"/>
  <c r="F155" i="1"/>
  <c r="G155" i="1"/>
  <c r="F221" i="1"/>
  <c r="G221" i="1"/>
  <c r="F238" i="1"/>
  <c r="G238" i="1"/>
  <c r="F219" i="1"/>
  <c r="G219" i="1"/>
  <c r="F303" i="1"/>
  <c r="G303" i="1"/>
  <c r="L61" i="1"/>
  <c r="F61" i="1"/>
  <c r="G61" i="1"/>
  <c r="L59" i="1"/>
  <c r="F59" i="1"/>
  <c r="G59" i="1"/>
  <c r="F60" i="1"/>
  <c r="G60" i="1"/>
  <c r="L60" i="1"/>
  <c r="F226" i="1"/>
  <c r="G226" i="1"/>
  <c r="F312" i="1"/>
  <c r="G312" i="1"/>
  <c r="F311" i="1"/>
  <c r="G311" i="1"/>
  <c r="F310" i="1"/>
  <c r="G310" i="1"/>
  <c r="F315" i="1"/>
  <c r="G315" i="1"/>
  <c r="F117" i="1"/>
  <c r="G117" i="1"/>
  <c r="L69" i="1"/>
  <c r="F69" i="1"/>
  <c r="G69" i="1"/>
  <c r="F329" i="1"/>
  <c r="G329" i="1"/>
  <c r="F328" i="1"/>
  <c r="G328" i="1"/>
  <c r="L329" i="1"/>
  <c r="L303" i="1"/>
  <c r="F302" i="1"/>
  <c r="G302" i="1"/>
  <c r="F301" i="1"/>
  <c r="G301" i="1"/>
  <c r="F164" i="1"/>
  <c r="G164" i="1"/>
  <c r="F165" i="1"/>
  <c r="G165" i="1"/>
  <c r="L193" i="1"/>
  <c r="F237" i="1"/>
  <c r="G237" i="1"/>
  <c r="F232" i="1"/>
  <c r="G232" i="1"/>
  <c r="F220" i="1"/>
  <c r="G220" i="1"/>
  <c r="F216" i="1"/>
  <c r="G216" i="1"/>
  <c r="F239" i="1"/>
  <c r="G239" i="1"/>
  <c r="F234" i="1"/>
  <c r="G234" i="1"/>
  <c r="F235" i="1"/>
  <c r="G235" i="1"/>
  <c r="F110" i="1"/>
  <c r="G110" i="1"/>
  <c r="L366" i="1"/>
  <c r="L192" i="1"/>
  <c r="F272" i="1"/>
  <c r="G272" i="1"/>
  <c r="F292" i="1"/>
  <c r="G292" i="1"/>
  <c r="L119" i="1"/>
  <c r="F236" i="1"/>
  <c r="G236" i="1"/>
  <c r="L300" i="1"/>
  <c r="L299" i="1"/>
  <c r="L298" i="1"/>
  <c r="L51" i="1"/>
  <c r="F127" i="1"/>
  <c r="G127" i="1"/>
  <c r="F125" i="1"/>
  <c r="G125" i="1"/>
  <c r="F124" i="1"/>
  <c r="G124" i="1"/>
  <c r="F122" i="1"/>
  <c r="G122" i="1"/>
  <c r="F51" i="1"/>
  <c r="G51" i="1"/>
  <c r="L88" i="1"/>
  <c r="F88" i="1"/>
  <c r="G88" i="1"/>
  <c r="L87" i="1"/>
  <c r="F86" i="1"/>
  <c r="G86" i="1"/>
  <c r="L85" i="1"/>
  <c r="F85" i="1"/>
  <c r="G85" i="1"/>
  <c r="L84" i="1"/>
  <c r="F84" i="1"/>
  <c r="G84" i="1"/>
  <c r="F297" i="1"/>
  <c r="G297" i="1"/>
  <c r="L111" i="1"/>
  <c r="L189" i="1"/>
  <c r="L188" i="1"/>
  <c r="L186" i="1"/>
  <c r="F65" i="1"/>
  <c r="G65" i="1"/>
  <c r="F316" i="1"/>
  <c r="G316" i="1"/>
  <c r="F119" i="1"/>
  <c r="G119" i="1"/>
  <c r="L38" i="1"/>
  <c r="L37" i="1"/>
  <c r="L361" i="1"/>
  <c r="L362" i="1"/>
  <c r="F231" i="1"/>
  <c r="G231" i="1"/>
  <c r="F233" i="1"/>
  <c r="G233" i="1"/>
  <c r="F38" i="1"/>
  <c r="G38" i="1"/>
  <c r="F37" i="1"/>
  <c r="G37" i="1"/>
  <c r="L79" i="1"/>
  <c r="F79" i="1"/>
  <c r="G79" i="1"/>
  <c r="L78" i="1"/>
  <c r="F78" i="1"/>
  <c r="G78" i="1"/>
  <c r="L77" i="1"/>
  <c r="F77" i="1"/>
  <c r="G77" i="1"/>
  <c r="L76" i="1"/>
  <c r="F76" i="1"/>
  <c r="G76" i="1"/>
  <c r="F75" i="1"/>
  <c r="G75" i="1"/>
  <c r="L74" i="1"/>
  <c r="F74" i="1"/>
  <c r="G74" i="1"/>
  <c r="L73" i="1"/>
  <c r="F73" i="1"/>
  <c r="G73" i="1"/>
  <c r="L72" i="1"/>
  <c r="F72" i="1"/>
  <c r="G72" i="1"/>
  <c r="L71" i="1"/>
  <c r="F71" i="1"/>
  <c r="G71" i="1"/>
  <c r="L70" i="1"/>
  <c r="F70" i="1"/>
  <c r="G70" i="1"/>
  <c r="L68" i="1"/>
  <c r="F68" i="1"/>
  <c r="G68" i="1"/>
  <c r="L67" i="1"/>
  <c r="F67" i="1"/>
  <c r="G67" i="1"/>
  <c r="F81" i="1"/>
  <c r="G81" i="1"/>
  <c r="L81" i="1"/>
  <c r="F82" i="1"/>
  <c r="G82" i="1"/>
  <c r="L82" i="1"/>
  <c r="F83" i="1"/>
  <c r="G83" i="1"/>
  <c r="L83" i="1"/>
  <c r="L89" i="1"/>
  <c r="L183" i="1"/>
  <c r="L57" i="1"/>
  <c r="L173" i="1"/>
  <c r="L56" i="1"/>
  <c r="F50" i="1"/>
  <c r="G50" i="1"/>
  <c r="F49" i="1"/>
  <c r="G49" i="1"/>
  <c r="F48" i="1"/>
  <c r="G48" i="1"/>
  <c r="F47" i="1"/>
  <c r="G47" i="1"/>
  <c r="F46" i="1"/>
  <c r="G46" i="1"/>
  <c r="L49" i="1"/>
  <c r="L48" i="1"/>
  <c r="L47" i="1"/>
  <c r="L46" i="1"/>
  <c r="L270" i="1"/>
  <c r="F261" i="1"/>
  <c r="G261" i="1"/>
  <c r="F271" i="1"/>
  <c r="G271" i="1"/>
  <c r="F270" i="1"/>
  <c r="G270" i="1"/>
  <c r="F267" i="1"/>
  <c r="G267" i="1"/>
  <c r="F265" i="1"/>
  <c r="G265" i="1"/>
  <c r="F264" i="1"/>
  <c r="G264" i="1"/>
  <c r="F263" i="1"/>
  <c r="G263" i="1"/>
  <c r="F262" i="1"/>
  <c r="G262" i="1"/>
  <c r="F260" i="1"/>
  <c r="G260" i="1"/>
  <c r="F259" i="1"/>
  <c r="G259" i="1"/>
  <c r="F258" i="1"/>
  <c r="G258" i="1"/>
  <c r="L155" i="1"/>
  <c r="L156" i="1"/>
  <c r="L157" i="1"/>
  <c r="L105" i="1"/>
  <c r="F105" i="1"/>
  <c r="G105" i="1"/>
  <c r="F106" i="1"/>
  <c r="G106" i="1"/>
  <c r="F107" i="1"/>
  <c r="G107" i="1"/>
  <c r="F108" i="1"/>
  <c r="G108" i="1"/>
  <c r="F109" i="1"/>
  <c r="G109" i="1"/>
  <c r="F111" i="1"/>
  <c r="G111" i="1"/>
  <c r="F123" i="1"/>
  <c r="G123" i="1"/>
  <c r="L203" i="1"/>
  <c r="L202" i="1"/>
  <c r="L201" i="1"/>
  <c r="L200" i="1"/>
  <c r="L199" i="1"/>
  <c r="L198" i="1"/>
  <c r="L139" i="1"/>
  <c r="F135" i="1"/>
  <c r="G135" i="1"/>
  <c r="L142" i="1"/>
  <c r="L191" i="1"/>
  <c r="L190" i="1"/>
  <c r="L187" i="1"/>
  <c r="L196" i="1"/>
  <c r="L195" i="1"/>
  <c r="L172" i="1"/>
  <c r="L171" i="1"/>
  <c r="L170" i="1"/>
  <c r="L169" i="1"/>
  <c r="L168" i="1"/>
  <c r="L211" i="1"/>
  <c r="L175" i="1"/>
  <c r="L166" i="1"/>
  <c r="L165" i="1"/>
  <c r="L164" i="1"/>
  <c r="L163" i="1"/>
  <c r="L161" i="1"/>
  <c r="L159" i="1"/>
  <c r="L158" i="1"/>
  <c r="L210" i="1"/>
  <c r="L209" i="1"/>
  <c r="L208" i="1"/>
  <c r="L207" i="1"/>
  <c r="L206" i="1"/>
  <c r="L182" i="1"/>
  <c r="L181" i="1"/>
  <c r="L180" i="1"/>
  <c r="L179" i="1"/>
  <c r="L178" i="1"/>
  <c r="L294" i="1"/>
  <c r="L293" i="1"/>
  <c r="L290" i="1"/>
  <c r="L289" i="1"/>
  <c r="L288" i="1"/>
  <c r="L287" i="1"/>
  <c r="L283" i="1"/>
  <c r="L284" i="1"/>
  <c r="L285" i="1"/>
  <c r="L282" i="1"/>
  <c r="L281" i="1"/>
  <c r="L280" i="1"/>
  <c r="L279" i="1"/>
  <c r="L278" i="1"/>
  <c r="L276" i="1"/>
  <c r="L323" i="1"/>
  <c r="L321" i="1"/>
  <c r="L320" i="1"/>
  <c r="L322" i="1"/>
  <c r="L118" i="1"/>
  <c r="L65" i="1"/>
  <c r="L64" i="1"/>
  <c r="L63" i="1"/>
  <c r="L62" i="1"/>
  <c r="L58" i="1"/>
  <c r="L55" i="1"/>
  <c r="L54" i="1"/>
  <c r="L53" i="1"/>
  <c r="L43" i="1"/>
  <c r="L42" i="1"/>
  <c r="L41" i="1"/>
  <c r="L36" i="1"/>
  <c r="L35" i="1"/>
  <c r="L34" i="1"/>
  <c r="L31" i="1"/>
  <c r="L29" i="1"/>
  <c r="L28" i="1"/>
  <c r="L24" i="1"/>
  <c r="L23" i="1"/>
  <c r="L21" i="1"/>
  <c r="L20" i="1"/>
  <c r="L19" i="1"/>
  <c r="L18" i="1"/>
  <c r="F229" i="1"/>
  <c r="G229" i="1"/>
  <c r="F240" i="1"/>
  <c r="G240" i="1"/>
  <c r="F230" i="1"/>
  <c r="G230" i="1"/>
  <c r="F228" i="1"/>
  <c r="G228" i="1"/>
  <c r="F227" i="1"/>
  <c r="G227" i="1"/>
  <c r="F225" i="1"/>
  <c r="G225" i="1"/>
  <c r="F224" i="1"/>
  <c r="G224" i="1"/>
  <c r="F218" i="1"/>
  <c r="G218" i="1"/>
  <c r="F217" i="1"/>
  <c r="G217" i="1"/>
  <c r="L371" i="1"/>
  <c r="L370" i="1"/>
  <c r="L369" i="1"/>
  <c r="L368" i="1"/>
  <c r="L367" i="1"/>
  <c r="L365" i="1"/>
  <c r="L363" i="1"/>
  <c r="F290" i="1"/>
  <c r="G290" i="1"/>
  <c r="F286" i="1"/>
  <c r="G286" i="1"/>
  <c r="F289" i="1"/>
  <c r="G289" i="1"/>
  <c r="F287" i="1"/>
  <c r="G287" i="1"/>
  <c r="F288" i="1"/>
  <c r="G288" i="1"/>
  <c r="F284" i="1"/>
  <c r="G284" i="1"/>
  <c r="F285" i="1"/>
  <c r="G285" i="1"/>
  <c r="F283" i="1"/>
  <c r="G283" i="1"/>
  <c r="F282" i="1"/>
  <c r="G282" i="1"/>
  <c r="F278" i="1"/>
  <c r="G278" i="1"/>
  <c r="F276" i="1"/>
  <c r="G276" i="1"/>
  <c r="F118" i="1"/>
  <c r="G118" i="1"/>
  <c r="F64" i="1"/>
  <c r="G64" i="1"/>
  <c r="F63" i="1"/>
  <c r="G63" i="1"/>
  <c r="F62" i="1"/>
  <c r="G62" i="1"/>
  <c r="F58" i="1"/>
  <c r="G58" i="1"/>
  <c r="F57" i="1"/>
  <c r="G57" i="1"/>
  <c r="F56" i="1"/>
  <c r="G56" i="1"/>
  <c r="F55" i="1"/>
  <c r="G55" i="1"/>
  <c r="F54" i="1"/>
  <c r="G54" i="1"/>
  <c r="F53" i="1"/>
  <c r="G53" i="1"/>
  <c r="F43" i="1"/>
  <c r="G43" i="1"/>
  <c r="F42" i="1"/>
  <c r="G42" i="1"/>
  <c r="F41" i="1"/>
  <c r="G41" i="1"/>
  <c r="F36" i="1"/>
  <c r="G36" i="1"/>
  <c r="F35" i="1"/>
  <c r="G35" i="1"/>
  <c r="F34" i="1"/>
  <c r="G34" i="1"/>
  <c r="F29" i="1"/>
  <c r="G29" i="1"/>
  <c r="F31" i="1"/>
  <c r="G31" i="1"/>
  <c r="F28" i="1"/>
  <c r="G28" i="1"/>
  <c r="F25" i="1"/>
  <c r="G25" i="1"/>
  <c r="F24" i="1"/>
  <c r="G24" i="1"/>
  <c r="F23" i="1"/>
  <c r="G23" i="1"/>
  <c r="F22" i="1"/>
  <c r="G22" i="1"/>
  <c r="F21" i="1"/>
  <c r="G21" i="1"/>
  <c r="F20" i="1"/>
  <c r="G20" i="1"/>
  <c r="F18" i="1"/>
  <c r="G18" i="1"/>
  <c r="F19" i="1"/>
  <c r="G19" i="1"/>
</calcChain>
</file>

<file path=xl/sharedStrings.xml><?xml version="1.0" encoding="utf-8"?>
<sst xmlns="http://schemas.openxmlformats.org/spreadsheetml/2006/main" count="1062" uniqueCount="647">
  <si>
    <t>Prodejní balení</t>
  </si>
  <si>
    <t>Kabinetní balení</t>
  </si>
  <si>
    <t>Ref. číslo</t>
  </si>
  <si>
    <t>Objem</t>
  </si>
  <si>
    <t>VC bez DPH v CZK</t>
  </si>
  <si>
    <t>VC s 21%DPH v CZK</t>
  </si>
  <si>
    <t>MC
dopor. V CZK</t>
  </si>
  <si>
    <t>VC bez DPH</t>
  </si>
  <si>
    <t xml:space="preserve"> </t>
  </si>
  <si>
    <r>
      <t>DRY SKINE</t>
    </r>
    <r>
      <rPr>
        <sz val="10"/>
        <rFont val="Arial CE"/>
      </rPr>
      <t xml:space="preserve"> -  suchá pleť základní modrá řada</t>
    </r>
  </si>
  <si>
    <t>200ml</t>
  </si>
  <si>
    <t>500ml</t>
  </si>
  <si>
    <t>radiant firming tonic</t>
  </si>
  <si>
    <t>mild face rub</t>
  </si>
  <si>
    <t>50ml</t>
  </si>
  <si>
    <t>aqutense moisture gel</t>
  </si>
  <si>
    <t>day vitalizer</t>
  </si>
  <si>
    <t>hyaluron impulse</t>
  </si>
  <si>
    <t>150 ks</t>
  </si>
  <si>
    <t>50 ml</t>
  </si>
  <si>
    <t>30 ml</t>
  </si>
  <si>
    <t>eye zone gel</t>
  </si>
  <si>
    <t>30ml</t>
  </si>
  <si>
    <t>75ml</t>
  </si>
  <si>
    <t>150ml</t>
  </si>
  <si>
    <r>
      <t xml:space="preserve"> OILY  SKIN</t>
    </r>
    <r>
      <rPr>
        <sz val="10"/>
        <rFont val="Arial CE"/>
      </rPr>
      <t xml:space="preserve"> -  mastná pleť fialová řada    </t>
    </r>
  </si>
  <si>
    <t>15ml</t>
  </si>
  <si>
    <r>
      <t xml:space="preserve"> COMBINATION  SKIN</t>
    </r>
    <r>
      <rPr>
        <sz val="10"/>
        <rFont val="Arial CE"/>
      </rPr>
      <t xml:space="preserve"> -  smíšená pleť zelená řada</t>
    </r>
  </si>
  <si>
    <t>gentle cleansing powder</t>
  </si>
  <si>
    <t>100gr</t>
  </si>
  <si>
    <t>6600p</t>
  </si>
  <si>
    <t>tinted balancing cream</t>
  </si>
  <si>
    <t>6611p</t>
  </si>
  <si>
    <t>balancing cream</t>
  </si>
  <si>
    <t>6620p</t>
  </si>
  <si>
    <r>
      <t xml:space="preserve">DEMANDING SKIN </t>
    </r>
    <r>
      <rPr>
        <sz val="10"/>
        <rFont val="Arial CE"/>
      </rPr>
      <t xml:space="preserve"> -  náročná pleť stříbrná řada</t>
    </r>
  </si>
  <si>
    <t xml:space="preserve">brightening face cleanser </t>
  </si>
  <si>
    <t>0000p</t>
  </si>
  <si>
    <t xml:space="preserve">brightening face freshener </t>
  </si>
  <si>
    <t>0001p</t>
  </si>
  <si>
    <t>intensive face scrub</t>
  </si>
  <si>
    <t>0007p</t>
  </si>
  <si>
    <t>rich nutrient skin refiner</t>
  </si>
  <si>
    <t>0010p</t>
  </si>
  <si>
    <t>optimal tinted complexion cream</t>
  </si>
  <si>
    <t>0021p</t>
  </si>
  <si>
    <t>0022p</t>
  </si>
  <si>
    <t>0031p</t>
  </si>
  <si>
    <t>rich energy mask</t>
  </si>
  <si>
    <t>0041p</t>
  </si>
  <si>
    <t>rich eye contour cream</t>
  </si>
  <si>
    <t>0061p</t>
  </si>
  <si>
    <t>firming neck a decollete cream</t>
  </si>
  <si>
    <t>0071p</t>
  </si>
  <si>
    <r>
      <t>FAIR SKIN  -</t>
    </r>
    <r>
      <rPr>
        <sz val="10"/>
        <rFont val="Arial CE"/>
      </rPr>
      <t xml:space="preserve"> bělení pleti bělící řada</t>
    </r>
  </si>
  <si>
    <t>melafadin cleansing powder</t>
  </si>
  <si>
    <t>melafadin toner</t>
  </si>
  <si>
    <t>brightening exfoliator</t>
  </si>
  <si>
    <t>brightening mask</t>
  </si>
  <si>
    <t>2 phase melafadin concentrate</t>
  </si>
  <si>
    <r>
      <t xml:space="preserve">ALL SKIN NEEDS - </t>
    </r>
    <r>
      <rPr>
        <sz val="10"/>
        <rFont val="Arial CE"/>
      </rPr>
      <t>všechny potřeby pleti</t>
    </r>
  </si>
  <si>
    <t xml:space="preserve">face guard plus </t>
  </si>
  <si>
    <t>skin resurfazing balm</t>
  </si>
  <si>
    <t>dark spot perfektor</t>
  </si>
  <si>
    <t>retexturizing scar cream</t>
  </si>
  <si>
    <r>
      <rPr>
        <b/>
        <sz val="10"/>
        <rFont val="Arial CE"/>
      </rPr>
      <t>EXFOLIATION SYSTEM -</t>
    </r>
    <r>
      <rPr>
        <sz val="10"/>
        <rFont val="Arial CE"/>
      </rPr>
      <t xml:space="preserve"> ošetření pleti ovocnými kyselinami</t>
    </r>
  </si>
  <si>
    <t xml:space="preserve">cleanser </t>
  </si>
  <si>
    <t>5700p</t>
  </si>
  <si>
    <t>250ml</t>
  </si>
  <si>
    <t>pH neutralizer</t>
  </si>
  <si>
    <t>5710p</t>
  </si>
  <si>
    <t>exfoliator  20</t>
  </si>
  <si>
    <t>5720p</t>
  </si>
  <si>
    <t>exfoliator 30</t>
  </si>
  <si>
    <t>5730p</t>
  </si>
  <si>
    <t>exfoliator 40</t>
  </si>
  <si>
    <t>5740p</t>
  </si>
  <si>
    <t>exfoliator 60</t>
  </si>
  <si>
    <t>5760p</t>
  </si>
  <si>
    <r>
      <rPr>
        <b/>
        <sz val="10"/>
        <rFont val="Arial CE"/>
      </rPr>
      <t>MAKE - UP</t>
    </r>
    <r>
      <rPr>
        <sz val="10"/>
        <rFont val="Arial CE"/>
      </rPr>
      <t xml:space="preserve"> perfect blend </t>
    </r>
    <r>
      <rPr>
        <b/>
        <sz val="10"/>
        <rFont val="Arial CE"/>
      </rPr>
      <t>camouflage</t>
    </r>
    <r>
      <rPr>
        <sz val="10"/>
        <rFont val="Arial CE"/>
      </rPr>
      <t xml:space="preserve">  -  kamufláže</t>
    </r>
  </si>
  <si>
    <t>cover cream 1</t>
  </si>
  <si>
    <t>840.01</t>
  </si>
  <si>
    <t>5ml</t>
  </si>
  <si>
    <t>cover cream 2</t>
  </si>
  <si>
    <t>840.02</t>
  </si>
  <si>
    <t>cover cream 3</t>
  </si>
  <si>
    <t>840.03</t>
  </si>
  <si>
    <t>cover cream 4</t>
  </si>
  <si>
    <t>840.04</t>
  </si>
  <si>
    <t>cover cream 5</t>
  </si>
  <si>
    <t>840.05</t>
  </si>
  <si>
    <t>powder fixing</t>
  </si>
  <si>
    <r>
      <t>MAKE UP -</t>
    </r>
    <r>
      <rPr>
        <sz val="10"/>
        <rFont val="Arial CE"/>
      </rPr>
      <t xml:space="preserve"> lehký elastický </t>
    </r>
  </si>
  <si>
    <t>100ml</t>
  </si>
  <si>
    <t>8800p</t>
  </si>
  <si>
    <t>detox cream</t>
  </si>
  <si>
    <t>2910p</t>
  </si>
  <si>
    <t>1 000g</t>
  </si>
  <si>
    <t>25x2ml</t>
  </si>
  <si>
    <t>10x30g</t>
  </si>
  <si>
    <t>peel off Filmalgine "POMEGRANATE</t>
  </si>
  <si>
    <t>9852P</t>
  </si>
  <si>
    <t>peel of alginate  SENSITIVE</t>
  </si>
  <si>
    <t>9835P</t>
  </si>
  <si>
    <t>peel of alginate RICE BRAIN</t>
  </si>
  <si>
    <t>9836P</t>
  </si>
  <si>
    <t>peel off Filmalgine "HIBISCUS"</t>
  </si>
  <si>
    <t>9853P</t>
  </si>
  <si>
    <t>INSPIRA MED+</t>
  </si>
  <si>
    <t xml:space="preserve">Prime Cleanser </t>
  </si>
  <si>
    <t>4100P</t>
  </si>
  <si>
    <t xml:space="preserve">Skin Cleansing </t>
  </si>
  <si>
    <t>4105P</t>
  </si>
  <si>
    <t xml:space="preserve">Peel20 Exfoliator </t>
  </si>
  <si>
    <t>4172P</t>
  </si>
  <si>
    <t xml:space="preserve">Peel40 Exfoliator </t>
  </si>
  <si>
    <t>4170P</t>
  </si>
  <si>
    <t xml:space="preserve">Peel60 Exfoliator </t>
  </si>
  <si>
    <t xml:space="preserve"> 4171P</t>
  </si>
  <si>
    <t xml:space="preserve">Restorative Cream </t>
  </si>
  <si>
    <t>4120P</t>
  </si>
  <si>
    <t xml:space="preserve">Skin Defense Cream </t>
  </si>
  <si>
    <t>4122P</t>
  </si>
  <si>
    <t xml:space="preserve">Face Sculpture Cream </t>
  </si>
  <si>
    <t>4127P</t>
  </si>
  <si>
    <t xml:space="preserve">Youth Preserve Cream </t>
  </si>
  <si>
    <t>4125P</t>
  </si>
  <si>
    <t xml:space="preserve">Skin Defense Serum </t>
  </si>
  <si>
    <t>4131P</t>
  </si>
  <si>
    <t xml:space="preserve">Face Sculpture Serum </t>
  </si>
  <si>
    <t>4130P</t>
  </si>
  <si>
    <t xml:space="preserve">Youth Preserve Serum </t>
  </si>
  <si>
    <t>4135P</t>
  </si>
  <si>
    <t xml:space="preserve">Premium Age Protector </t>
  </si>
  <si>
    <t xml:space="preserve">Eye Care Cream </t>
  </si>
  <si>
    <t>4160P</t>
  </si>
  <si>
    <t xml:space="preserve">Calming Gel Mask Gel </t>
  </si>
  <si>
    <t>4144P</t>
  </si>
  <si>
    <t xml:space="preserve">Ultra Comfort Mask </t>
  </si>
  <si>
    <t>4145P</t>
  </si>
  <si>
    <r>
      <t xml:space="preserve">     FACIAL CREAM MASK</t>
    </r>
    <r>
      <rPr>
        <sz val="9"/>
        <rFont val="Arial CE"/>
        <family val="2"/>
      </rPr>
      <t>-  speciální krémové masky</t>
    </r>
  </si>
  <si>
    <t>age defiing cream mask</t>
  </si>
  <si>
    <t>8500p</t>
  </si>
  <si>
    <t>lift contour cream mask</t>
  </si>
  <si>
    <t xml:space="preserve">   8510p</t>
  </si>
  <si>
    <t>moor cream mask</t>
  </si>
  <si>
    <t>8530p</t>
  </si>
  <si>
    <t>fruit peel cream mask</t>
  </si>
  <si>
    <t>herbal skin ointment</t>
  </si>
  <si>
    <t>5520p</t>
  </si>
  <si>
    <t>revigorating face mask</t>
  </si>
  <si>
    <t>5504p</t>
  </si>
  <si>
    <t>thermo calm firming mask</t>
  </si>
  <si>
    <t>5540p</t>
  </si>
  <si>
    <t xml:space="preserve">relaxing massage cream  </t>
  </si>
  <si>
    <t>5580p</t>
  </si>
  <si>
    <t>anti couperose</t>
  </si>
  <si>
    <t xml:space="preserve">  1929p  </t>
  </si>
  <si>
    <t>hyaluron fluid</t>
  </si>
  <si>
    <t>1951p</t>
  </si>
  <si>
    <t>mela fadin</t>
  </si>
  <si>
    <t>1981p</t>
  </si>
  <si>
    <t>caviar extract</t>
  </si>
  <si>
    <t>1991p</t>
  </si>
  <si>
    <t>cellular S fluid</t>
  </si>
  <si>
    <t>1995p</t>
  </si>
  <si>
    <r>
      <t>MASSAGE FLECE</t>
    </r>
    <r>
      <rPr>
        <sz val="9"/>
        <rFont val="Arial CE"/>
        <family val="2"/>
      </rPr>
      <t xml:space="preserve"> - suché masážní masky z mořských řas</t>
    </r>
  </si>
  <si>
    <t>matrigel face mask</t>
  </si>
  <si>
    <t>blister</t>
  </si>
  <si>
    <r>
      <rPr>
        <b/>
        <sz val="10"/>
        <rFont val="Arial CE"/>
      </rPr>
      <t>DERMAFLECE -</t>
    </r>
    <r>
      <rPr>
        <sz val="10"/>
        <rFont val="Arial CE"/>
      </rPr>
      <t xml:space="preserve"> </t>
    </r>
    <r>
      <rPr>
        <sz val="8"/>
        <rFont val="Arial CE"/>
        <family val="2"/>
      </rPr>
      <t xml:space="preserve"> kolagenové masky</t>
    </r>
  </si>
  <si>
    <t>colagen pure</t>
  </si>
  <si>
    <t>bílá</t>
  </si>
  <si>
    <t>plát</t>
  </si>
  <si>
    <t>collagen aloe</t>
  </si>
  <si>
    <t>zelená</t>
  </si>
  <si>
    <t>collagen vitamin A+E</t>
  </si>
  <si>
    <t>modrá</t>
  </si>
  <si>
    <t>collagen C-booster/tea</t>
  </si>
  <si>
    <t>oranž</t>
  </si>
  <si>
    <t>collagen caviar</t>
  </si>
  <si>
    <t>růžová</t>
  </si>
  <si>
    <t>boicelulozis mask</t>
  </si>
  <si>
    <t>8205P</t>
  </si>
  <si>
    <t>5 plátů</t>
  </si>
  <si>
    <r>
      <rPr>
        <b/>
        <sz val="10"/>
        <rFont val="Arial CE"/>
      </rPr>
      <t>PEELING MASK -</t>
    </r>
    <r>
      <rPr>
        <sz val="8"/>
        <rFont val="Arial CE"/>
        <family val="2"/>
      </rPr>
      <t xml:space="preserve"> profesionální peelingy </t>
    </r>
  </si>
  <si>
    <t xml:space="preserve">enzyme peeling mask </t>
  </si>
  <si>
    <t>7807p</t>
  </si>
  <si>
    <t>300g</t>
  </si>
  <si>
    <r>
      <t>thermo peel mask</t>
    </r>
    <r>
      <rPr>
        <sz val="10"/>
        <rFont val="Arial CE"/>
      </rPr>
      <t xml:space="preserve"> </t>
    </r>
    <r>
      <rPr>
        <sz val="8"/>
        <rFont val="Arial CE"/>
        <family val="2"/>
      </rPr>
      <t>CRANBERRY</t>
    </r>
  </si>
  <si>
    <t>7570p</t>
  </si>
  <si>
    <t>300 g</t>
  </si>
  <si>
    <r>
      <t xml:space="preserve">        </t>
    </r>
    <r>
      <rPr>
        <b/>
        <sz val="10"/>
        <rFont val="Arial CE"/>
      </rPr>
      <t>PEEL-OFF MASK -</t>
    </r>
    <r>
      <rPr>
        <sz val="10"/>
        <rFont val="Arial CE"/>
      </rPr>
      <t xml:space="preserve"> </t>
    </r>
    <r>
      <rPr>
        <sz val="8"/>
        <rFont val="Arial CE"/>
        <family val="2"/>
      </rPr>
      <t>práškové masky slupovací</t>
    </r>
  </si>
  <si>
    <t>acerola pro age</t>
  </si>
  <si>
    <t>832p</t>
  </si>
  <si>
    <t>wakame pro white</t>
  </si>
  <si>
    <t>aloe de stress</t>
  </si>
  <si>
    <t>8355p</t>
  </si>
  <si>
    <t>sea minerals clarifying</t>
  </si>
  <si>
    <t>837p</t>
  </si>
  <si>
    <t>goji anti oxydant</t>
  </si>
  <si>
    <t>8399p</t>
  </si>
  <si>
    <t>1 000ml</t>
  </si>
  <si>
    <t>miska velká se špachtlí</t>
  </si>
  <si>
    <t>8990p</t>
  </si>
  <si>
    <t>1 set</t>
  </si>
  <si>
    <t>stojánek na ampulky s logem</t>
  </si>
  <si>
    <t>ks</t>
  </si>
  <si>
    <t>miska na míchání masek plast</t>
  </si>
  <si>
    <t>štětec plochý na wellness</t>
  </si>
  <si>
    <t>zákaznická karta</t>
  </si>
  <si>
    <t>štětec na krém (menší)</t>
  </si>
  <si>
    <t>štětec na masky (větší)</t>
  </si>
  <si>
    <t>plastový kosmetický stolek</t>
  </si>
  <si>
    <t>Krystaly oxidu hliníku pro dermabrazi</t>
  </si>
  <si>
    <t>1,5 kg</t>
  </si>
  <si>
    <r>
      <t xml:space="preserve">        CESTOVNÍ BALENÍ - </t>
    </r>
    <r>
      <rPr>
        <sz val="10"/>
        <rFont val="Arial CE"/>
      </rPr>
      <t>miniatury</t>
    </r>
  </si>
  <si>
    <t>lifting&amp;recovery cream</t>
  </si>
  <si>
    <t>mild creamy cleanser</t>
  </si>
  <si>
    <t>mnight replenisher</t>
  </si>
  <si>
    <t>009.6620</t>
  </si>
  <si>
    <t>Všeobecné obchodní podmínky:</t>
  </si>
  <si>
    <r>
      <t xml:space="preserve">1. Produkty JANSSEN cosmetics jsou distribuovány výhradně </t>
    </r>
    <r>
      <rPr>
        <b/>
        <sz val="8"/>
        <rFont val="Arial CE"/>
        <family val="2"/>
      </rPr>
      <t>do kosmetických salonů a studií</t>
    </r>
    <r>
      <rPr>
        <sz val="8"/>
        <rFont val="Arial CE"/>
        <family val="2"/>
      </rPr>
      <t xml:space="preserve"> v kabinetním nebo prodejním balení.</t>
    </r>
  </si>
  <si>
    <r>
      <t>2. Zboží je zasíláno poštou, nebo</t>
    </r>
    <r>
      <rPr>
        <b/>
        <sz val="8"/>
        <rFont val="Arial CE"/>
        <family val="2"/>
      </rPr>
      <t xml:space="preserve"> PPL na dobírku,</t>
    </r>
    <r>
      <rPr>
        <sz val="8"/>
        <rFont val="Arial CE"/>
        <family val="2"/>
      </rPr>
      <t xml:space="preserve"> nebo je prodáváno za hotové v distribučním skladě ve Znojmě</t>
    </r>
  </si>
  <si>
    <r>
      <t xml:space="preserve">3. Při jednorázovém odběru zboží </t>
    </r>
    <r>
      <rPr>
        <b/>
        <sz val="8"/>
        <rFont val="Arial CE"/>
        <family val="2"/>
      </rPr>
      <t>nad 2 000,-Kč</t>
    </r>
    <r>
      <rPr>
        <sz val="8"/>
        <rFont val="Arial CE"/>
        <family val="2"/>
      </rPr>
      <t xml:space="preserve"> bez DPH je poštovné hrazeno odesílatelem.</t>
    </r>
  </si>
  <si>
    <r>
      <t xml:space="preserve">5. Při jednorázovém odběru zboží </t>
    </r>
    <r>
      <rPr>
        <b/>
        <sz val="8"/>
        <rFont val="Arial CE"/>
        <family val="2"/>
      </rPr>
      <t>nad 10.000,-Kč</t>
    </r>
    <r>
      <rPr>
        <sz val="8"/>
        <rFont val="Arial CE"/>
        <family val="2"/>
      </rPr>
      <t xml:space="preserve"> bez DPH je poštovné hrazeno odesílatelem a zákazníkovi je poskytnuta sleva 10% odečtena přímo z dané faktury.</t>
    </r>
  </si>
  <si>
    <r>
      <t xml:space="preserve">8. </t>
    </r>
    <r>
      <rPr>
        <sz val="10"/>
        <color indexed="10"/>
        <rFont val="Arial CE"/>
      </rPr>
      <t>Dodavatel</t>
    </r>
    <r>
      <rPr>
        <b/>
        <sz val="10"/>
        <color indexed="10"/>
        <rFont val="Arial CE"/>
      </rPr>
      <t xml:space="preserve"> nepřipouští internetový prodej (e-shop)</t>
    </r>
  </si>
  <si>
    <t>Kontakt:</t>
  </si>
  <si>
    <t>CHRISTOPH TRADE s.r.o.</t>
  </si>
  <si>
    <t>Nová Přímětická 360</t>
  </si>
  <si>
    <t>669 04 - ZNOJMO-Přímětice</t>
  </si>
  <si>
    <r>
      <t>Telefon</t>
    </r>
    <r>
      <rPr>
        <sz val="8"/>
        <rFont val="Arial CE"/>
        <family val="2"/>
      </rPr>
      <t>: 515 26 16 26</t>
    </r>
  </si>
  <si>
    <r>
      <t xml:space="preserve">Email: </t>
    </r>
    <r>
      <rPr>
        <sz val="8"/>
        <rFont val="Arial CE"/>
        <family val="2"/>
      </rPr>
      <t>info@janssen-beauty.cz</t>
    </r>
  </si>
  <si>
    <t xml:space="preserve">Produkt </t>
  </si>
  <si>
    <t>eye make-up remover</t>
  </si>
  <si>
    <r>
      <t xml:space="preserve">    </t>
    </r>
    <r>
      <rPr>
        <b/>
        <sz val="9"/>
        <rFont val="Arial CE"/>
      </rPr>
      <t xml:space="preserve">ESENTIALS  - </t>
    </r>
    <r>
      <rPr>
        <sz val="9"/>
        <rFont val="Arial CE"/>
        <family val="2"/>
      </rPr>
      <t>profesionální doplňky</t>
    </r>
  </si>
  <si>
    <r>
      <t xml:space="preserve">    AMPOULES</t>
    </r>
    <r>
      <rPr>
        <sz val="9"/>
        <rFont val="Arial CE"/>
        <family val="2"/>
      </rPr>
      <t xml:space="preserve"> -  skleněné ampulky</t>
    </r>
  </si>
  <si>
    <r>
      <t xml:space="preserve">body sculpturing massage </t>
    </r>
    <r>
      <rPr>
        <b/>
        <sz val="9"/>
        <rFont val="Arial CE"/>
      </rPr>
      <t>"TUSCANY"</t>
    </r>
  </si>
  <si>
    <t xml:space="preserve"> 5 dílná maska</t>
  </si>
  <si>
    <t xml:space="preserve">    DOPLŇKY A POMŮCKY </t>
  </si>
  <si>
    <t>50ks</t>
  </si>
  <si>
    <t>0000</t>
  </si>
  <si>
    <t>0001</t>
  </si>
  <si>
    <t>0007</t>
  </si>
  <si>
    <t>0010</t>
  </si>
  <si>
    <t>0011</t>
  </si>
  <si>
    <t>0021</t>
  </si>
  <si>
    <t>0022</t>
  </si>
  <si>
    <t>0031</t>
  </si>
  <si>
    <t>0041</t>
  </si>
  <si>
    <t>0061</t>
  </si>
  <si>
    <t>0071</t>
  </si>
  <si>
    <t>834p</t>
  </si>
  <si>
    <t>deka froté s logem - bílá</t>
  </si>
  <si>
    <t>3300p</t>
  </si>
  <si>
    <t>3301p</t>
  </si>
  <si>
    <t>3307p</t>
  </si>
  <si>
    <t>3340p</t>
  </si>
  <si>
    <t>3370p</t>
  </si>
  <si>
    <t xml:space="preserve">  1917p  </t>
  </si>
  <si>
    <t>1900p</t>
  </si>
  <si>
    <t xml:space="preserve">    INSPIRA ACCENT</t>
  </si>
  <si>
    <t>INSPIRA ABSOLUE</t>
  </si>
  <si>
    <t xml:space="preserve">Micellar Toning Lotion </t>
  </si>
  <si>
    <t xml:space="preserve">Beautiful Eyes Cream </t>
  </si>
  <si>
    <t xml:space="preserve">Anti Blemish Balm </t>
  </si>
  <si>
    <t xml:space="preserve">Gentle Cleansing Cream </t>
  </si>
  <si>
    <t>Detox. Day Cream Regular</t>
  </si>
  <si>
    <t>Detox. Day Cream Rich</t>
  </si>
  <si>
    <t xml:space="preserve">T. Reg.Night Cream Rich </t>
  </si>
  <si>
    <t>T.Reg.Night Cream Regular</t>
  </si>
  <si>
    <t xml:space="preserve">Anti-Wrinkle Serum </t>
  </si>
  <si>
    <t>ImmediateCalmingSOS Serum</t>
  </si>
  <si>
    <t>ImmediateCalmingSOS Mask</t>
  </si>
  <si>
    <t>LiftingAnti-Fatigue Ampoule</t>
  </si>
  <si>
    <r>
      <t xml:space="preserve">         INSPIRA MED SUN+  - </t>
    </r>
    <r>
      <rPr>
        <sz val="10"/>
        <rFont val="Arial CE"/>
      </rPr>
      <t xml:space="preserve">solární řada </t>
    </r>
  </si>
  <si>
    <t>7x2ml</t>
  </si>
  <si>
    <t>collagen hyaluron</t>
  </si>
  <si>
    <r>
      <t>PLATUNIM CARE</t>
    </r>
    <r>
      <rPr>
        <sz val="10"/>
        <rFont val="Arial CE"/>
      </rPr>
      <t xml:space="preserve"> -  luxusní řada s platinou</t>
    </r>
  </si>
  <si>
    <t>day cream</t>
  </si>
  <si>
    <t>night cream</t>
  </si>
  <si>
    <t>effect serum</t>
  </si>
  <si>
    <t>eye cream</t>
  </si>
  <si>
    <t>face care</t>
  </si>
  <si>
    <t>115ml</t>
  </si>
  <si>
    <t>1210p</t>
  </si>
  <si>
    <t>1220p</t>
  </si>
  <si>
    <t>1230p</t>
  </si>
  <si>
    <t>1260p</t>
  </si>
  <si>
    <t>spirulina green mask</t>
  </si>
  <si>
    <t>831P</t>
  </si>
  <si>
    <t>0011p</t>
  </si>
  <si>
    <t>multi action cleansing balm</t>
  </si>
  <si>
    <r>
      <t>eye flash fluid</t>
    </r>
    <r>
      <rPr>
        <sz val="8"/>
        <color indexed="14"/>
        <rFont val="Arial CE"/>
        <charset val="238"/>
      </rPr>
      <t xml:space="preserve"> </t>
    </r>
  </si>
  <si>
    <t xml:space="preserve">skin contour fluid </t>
  </si>
  <si>
    <t xml:space="preserve">detox fluid </t>
  </si>
  <si>
    <t>8560P</t>
  </si>
  <si>
    <t>pomegranate cream mask</t>
  </si>
  <si>
    <t>1100P</t>
  </si>
  <si>
    <t>MICELAR SKIN TONIC</t>
  </si>
  <si>
    <t>1101P</t>
  </si>
  <si>
    <t>SKIN REFINING ENZYME PEEL</t>
  </si>
  <si>
    <t>1107P</t>
  </si>
  <si>
    <t>PERFECT LIFT CREAM</t>
  </si>
  <si>
    <t>1110P</t>
  </si>
  <si>
    <t>SKIN CONTOUR CREAM</t>
  </si>
  <si>
    <t>1117P</t>
  </si>
  <si>
    <t>RICH RECOVERY CREAM</t>
  </si>
  <si>
    <t>1120P</t>
  </si>
  <si>
    <t>AGE PERFECTION SERUM</t>
  </si>
  <si>
    <t>1130P</t>
  </si>
  <si>
    <t>NIGHT RECOVERY SERUM</t>
  </si>
  <si>
    <t>REJUVENATING MASK</t>
  </si>
  <si>
    <t>1140P</t>
  </si>
  <si>
    <t>TRI-CARE EYE CREAM</t>
  </si>
  <si>
    <t>1160P</t>
  </si>
  <si>
    <t>INSTANT LIFT SERUM</t>
  </si>
  <si>
    <t>1190P</t>
  </si>
  <si>
    <t>AHA face cream</t>
  </si>
  <si>
    <t>microsilver serum</t>
  </si>
  <si>
    <t>009.1120</t>
  </si>
  <si>
    <t>10ml</t>
  </si>
  <si>
    <r>
      <t xml:space="preserve">6. </t>
    </r>
    <r>
      <rPr>
        <b/>
        <sz val="8"/>
        <rFont val="Arial CE"/>
        <family val="2"/>
      </rPr>
      <t>Objednávky</t>
    </r>
    <r>
      <rPr>
        <sz val="8"/>
        <rFont val="Arial CE"/>
        <family val="2"/>
      </rPr>
      <t xml:space="preserve"> lze zasílat poštou, nebo e-mailem. Telefonické objednávky na pevnou linku nebo mobilní linky (8:00-14:00).</t>
    </r>
  </si>
  <si>
    <t>1992p</t>
  </si>
  <si>
    <t>epigenetic serum</t>
  </si>
  <si>
    <t>2931p</t>
  </si>
  <si>
    <t>global anti aging 360 °</t>
  </si>
  <si>
    <t>2x10ml</t>
  </si>
  <si>
    <t>4327P</t>
  </si>
  <si>
    <t>4333P</t>
  </si>
  <si>
    <t>anti wrinkle booster</t>
  </si>
  <si>
    <t>perfect lift cream</t>
  </si>
  <si>
    <r>
      <t xml:space="preserve">         SUMMER IN AMALFI - </t>
    </r>
    <r>
      <rPr>
        <sz val="10"/>
        <rFont val="Arial CE"/>
        <charset val="238"/>
      </rPr>
      <t xml:space="preserve">doplňková řada </t>
    </r>
  </si>
  <si>
    <t>2600p</t>
  </si>
  <si>
    <t>40ks</t>
  </si>
  <si>
    <t>3311p</t>
  </si>
  <si>
    <t>3321p</t>
  </si>
  <si>
    <t>3360p</t>
  </si>
  <si>
    <t>1290p</t>
  </si>
  <si>
    <t>4173p</t>
  </si>
  <si>
    <t>4174P</t>
  </si>
  <si>
    <t>25x1,5ml</t>
  </si>
  <si>
    <t>30g</t>
  </si>
  <si>
    <t>60 g</t>
  </si>
  <si>
    <t xml:space="preserve">                LIMITOVANÁ SERIE</t>
  </si>
  <si>
    <t>009.3311</t>
  </si>
  <si>
    <t>009.3321</t>
  </si>
  <si>
    <t>4175p</t>
  </si>
  <si>
    <t>MEDIPRO pH neutralizer</t>
  </si>
  <si>
    <t>4x10 ml</t>
  </si>
  <si>
    <t xml:space="preserve">vitaforce C cream   </t>
  </si>
  <si>
    <t xml:space="preserve">lifting a recovery cream </t>
  </si>
  <si>
    <t>optimal tinted cream</t>
  </si>
  <si>
    <t xml:space="preserve">vita force C commplex </t>
  </si>
  <si>
    <t xml:space="preserve">make up    </t>
  </si>
  <si>
    <t xml:space="preserve">make up   </t>
  </si>
  <si>
    <t xml:space="preserve">make-up   </t>
  </si>
  <si>
    <t>SOFT FOCUS HD BB CREAM</t>
  </si>
  <si>
    <t>8350p</t>
  </si>
  <si>
    <t>Brilliance Shine Elixir</t>
  </si>
  <si>
    <t>Purifying Wash/Shave</t>
  </si>
  <si>
    <r>
      <rPr>
        <b/>
        <sz val="10"/>
        <rFont val="Arial CE"/>
      </rPr>
      <t>MAN -</t>
    </r>
    <r>
      <rPr>
        <sz val="10"/>
        <rFont val="Arial CE"/>
      </rPr>
      <t xml:space="preserve"> pánská řada  </t>
    </r>
  </si>
  <si>
    <r>
      <t xml:space="preserve">Calming Hydro Gel  </t>
    </r>
    <r>
      <rPr>
        <sz val="8"/>
        <color rgb="FFFF0000"/>
        <rFont val="Arial CE"/>
        <charset val="238"/>
      </rPr>
      <t xml:space="preserve"> </t>
    </r>
  </si>
  <si>
    <r>
      <t>24/7 Skin Enerizer</t>
    </r>
    <r>
      <rPr>
        <sz val="8"/>
        <color rgb="FFFF0000"/>
        <rFont val="Arial CE"/>
        <charset val="238"/>
      </rPr>
      <t xml:space="preserve"> </t>
    </r>
  </si>
  <si>
    <t>Energizing Eye Roll-On</t>
  </si>
  <si>
    <t>Long Lasting Deo</t>
  </si>
  <si>
    <t xml:space="preserve">caviar cream  </t>
  </si>
  <si>
    <r>
      <t xml:space="preserve">advanced lift         </t>
    </r>
    <r>
      <rPr>
        <sz val="8"/>
        <color rgb="FFFF0000"/>
        <rFont val="Arial CE"/>
        <charset val="238"/>
      </rPr>
      <t xml:space="preserve">   </t>
    </r>
  </si>
  <si>
    <r>
      <t xml:space="preserve">advanced radiance </t>
    </r>
    <r>
      <rPr>
        <sz val="8"/>
        <color rgb="FFFF0000"/>
        <rFont val="Arial CE"/>
        <charset val="238"/>
      </rPr>
      <t xml:space="preserve"> </t>
    </r>
  </si>
  <si>
    <r>
      <t xml:space="preserve">AHA radiance pads </t>
    </r>
    <r>
      <rPr>
        <sz val="8"/>
        <color rgb="FFFF0000"/>
        <rFont val="Arial CE"/>
        <charset val="238"/>
      </rPr>
      <t xml:space="preserve"> </t>
    </r>
  </si>
  <si>
    <r>
      <t xml:space="preserve">Medi Lift Peel        </t>
    </r>
    <r>
      <rPr>
        <sz val="8"/>
        <color rgb="FFFF0000"/>
        <rFont val="Arial CE"/>
        <charset val="238"/>
      </rPr>
      <t xml:space="preserve">   </t>
    </r>
  </si>
  <si>
    <r>
      <t xml:space="preserve">Medi Glow Peel      </t>
    </r>
    <r>
      <rPr>
        <sz val="8"/>
        <color rgb="FFFF0000"/>
        <rFont val="Arial CE"/>
        <charset val="238"/>
      </rPr>
      <t xml:space="preserve">  </t>
    </r>
  </si>
  <si>
    <t>909.023</t>
  </si>
  <si>
    <t xml:space="preserve">goodnight hand mask </t>
  </si>
  <si>
    <t xml:space="preserve">goodnight lip mask </t>
  </si>
  <si>
    <r>
      <t>Mobil:</t>
    </r>
    <r>
      <rPr>
        <sz val="8"/>
        <rFont val="Arial CE"/>
        <family val="2"/>
      </rPr>
      <t xml:space="preserve">     776 60 26 16</t>
    </r>
  </si>
  <si>
    <t>009.2910</t>
  </si>
  <si>
    <t>009.4421</t>
  </si>
  <si>
    <t>009.1130</t>
  </si>
  <si>
    <t>009.3330</t>
  </si>
  <si>
    <t>842p</t>
  </si>
  <si>
    <t>5x40g</t>
  </si>
  <si>
    <t>5g</t>
  </si>
  <si>
    <t>7ks+5ml</t>
  </si>
  <si>
    <t>4344p</t>
  </si>
  <si>
    <t>9840p</t>
  </si>
  <si>
    <t>Wonder Gloe Mask</t>
  </si>
  <si>
    <t>Golden Tan Booster</t>
  </si>
  <si>
    <t>1102P</t>
  </si>
  <si>
    <t>LUXURY OIL CLEANSER</t>
  </si>
  <si>
    <t>4x440g</t>
  </si>
  <si>
    <t>10x15g</t>
  </si>
  <si>
    <t>IRRESISTIBLE EYE ELIXIR</t>
  </si>
  <si>
    <t>2000p</t>
  </si>
  <si>
    <t>2001p</t>
  </si>
  <si>
    <t>2020p</t>
  </si>
  <si>
    <t>2040p</t>
  </si>
  <si>
    <t>2030p</t>
  </si>
  <si>
    <t>2060p</t>
  </si>
  <si>
    <r>
      <t xml:space="preserve">SKIN MATURE </t>
    </r>
    <r>
      <rPr>
        <sz val="10"/>
        <rFont val="Arial CE"/>
      </rPr>
      <t xml:space="preserve"> -  exkluzivní  zlatá řada pro zralou pleť</t>
    </r>
    <r>
      <rPr>
        <sz val="10"/>
        <color rgb="FFC00000"/>
        <rFont val="Arial CE"/>
        <charset val="238"/>
      </rPr>
      <t xml:space="preserve"> </t>
    </r>
  </si>
  <si>
    <t>sunprotection spray SPF30</t>
  </si>
  <si>
    <t>sunprotection spray SPF50</t>
  </si>
  <si>
    <t>afret sun foam</t>
  </si>
  <si>
    <r>
      <t xml:space="preserve">supreme eye lift  </t>
    </r>
    <r>
      <rPr>
        <sz val="8"/>
        <color rgb="FFFF0000"/>
        <rFont val="Arial CE"/>
        <charset val="238"/>
      </rPr>
      <t xml:space="preserve"> </t>
    </r>
  </si>
  <si>
    <t>Volumizing Lip Remed</t>
  </si>
  <si>
    <t xml:space="preserve">Pure Vital C Booster </t>
  </si>
  <si>
    <t>Age Reboot Serum</t>
  </si>
  <si>
    <t xml:space="preserve">otevírač ampulek </t>
  </si>
  <si>
    <t>Snow Algae Hydrating</t>
  </si>
  <si>
    <t xml:space="preserve">Argan Oil Nourishing     </t>
  </si>
  <si>
    <t>brightening day prot</t>
  </si>
  <si>
    <t>brightening night care</t>
  </si>
  <si>
    <t>fair complexion serum</t>
  </si>
  <si>
    <t>dark circle eye cream</t>
  </si>
  <si>
    <t>1912p</t>
  </si>
  <si>
    <t>1922p</t>
  </si>
  <si>
    <t>0015</t>
  </si>
  <si>
    <t>0015p</t>
  </si>
  <si>
    <t>0024</t>
  </si>
  <si>
    <t>50caps</t>
  </si>
  <si>
    <t>150caps</t>
  </si>
  <si>
    <t>0024p</t>
  </si>
  <si>
    <t>009.3360</t>
  </si>
  <si>
    <t>7x1,5ml</t>
  </si>
  <si>
    <r>
      <rPr>
        <sz val="8"/>
        <rFont val="Arial CE"/>
        <charset val="238"/>
      </rPr>
      <t>instant soothing oil</t>
    </r>
    <r>
      <rPr>
        <b/>
        <sz val="8"/>
        <color indexed="14"/>
        <rFont val="Arial CE"/>
        <charset val="238"/>
      </rPr>
      <t xml:space="preserve"> olej</t>
    </r>
  </si>
  <si>
    <t>1956p</t>
  </si>
  <si>
    <t>5530p</t>
  </si>
  <si>
    <t>Luxury Silver Foil Mask</t>
  </si>
  <si>
    <t>5x11ml</t>
  </si>
  <si>
    <t xml:space="preserve">        GATE TO PARADISE  - řada s exotickými surovinami</t>
  </si>
  <si>
    <t>SF Moisture Boost Gel Cream</t>
  </si>
  <si>
    <t>SF Beauty Flash Jelly Mask</t>
  </si>
  <si>
    <t>Skoïn So Soft Jojoba Beads</t>
  </si>
  <si>
    <t>2620p</t>
  </si>
  <si>
    <t>2630p</t>
  </si>
  <si>
    <r>
      <t>SENSITIVE SKIN</t>
    </r>
    <r>
      <rPr>
        <sz val="10"/>
        <rFont val="Arial CE"/>
      </rPr>
      <t xml:space="preserve"> - citlivá pleť růžová řada</t>
    </r>
  </si>
  <si>
    <t>soft cleasing mousse</t>
  </si>
  <si>
    <t xml:space="preserve">soft soothing tonic </t>
  </si>
  <si>
    <t>intense calming cream</t>
  </si>
  <si>
    <t>intense calming serum</t>
  </si>
  <si>
    <t>daily couperose serum</t>
  </si>
  <si>
    <r>
      <t>instant soothing mask</t>
    </r>
    <r>
      <rPr>
        <sz val="8"/>
        <color rgb="FFFF0000"/>
        <rFont val="Arial CE"/>
        <charset val="238"/>
      </rPr>
      <t xml:space="preserve"> </t>
    </r>
  </si>
  <si>
    <t>neuro skin balm</t>
  </si>
  <si>
    <t xml:space="preserve">comfort eye care </t>
  </si>
  <si>
    <t>Deep Xpress Hydro Mask</t>
  </si>
  <si>
    <t>5001p</t>
  </si>
  <si>
    <t>5090p</t>
  </si>
  <si>
    <t>5010p</t>
  </si>
  <si>
    <t>hydro active gel</t>
  </si>
  <si>
    <t>super hydrating cream</t>
  </si>
  <si>
    <t>hyaluron3 replenish cream</t>
  </si>
  <si>
    <t>Marine Collagen Cream</t>
  </si>
  <si>
    <t>5000p</t>
  </si>
  <si>
    <t>5008p</t>
  </si>
  <si>
    <t xml:space="preserve">Deep Xpress Moist Serum </t>
  </si>
  <si>
    <t xml:space="preserve">Aqualift Eye Gel </t>
  </si>
  <si>
    <t xml:space="preserve">MIRACULOUS TONIC </t>
  </si>
  <si>
    <t>4101P</t>
  </si>
  <si>
    <t>Wonder Gloe Cream</t>
  </si>
  <si>
    <t>SPA bar na kabinetní balení</t>
  </si>
  <si>
    <t>-</t>
  </si>
  <si>
    <t>5035p</t>
  </si>
  <si>
    <t>5060p</t>
  </si>
  <si>
    <t>5020p</t>
  </si>
  <si>
    <r>
      <t xml:space="preserve">hydrating cream mask </t>
    </r>
    <r>
      <rPr>
        <sz val="8"/>
        <color rgb="FFFF0000"/>
        <rFont val="Arial CE"/>
        <charset val="238"/>
      </rPr>
      <t xml:space="preserve"> NEW</t>
    </r>
  </si>
  <si>
    <t>8551P</t>
  </si>
  <si>
    <t>9841p</t>
  </si>
  <si>
    <t>009.0010</t>
  </si>
  <si>
    <t>009.0011</t>
  </si>
  <si>
    <t>009.0021</t>
  </si>
  <si>
    <t>5015p</t>
  </si>
  <si>
    <t>5O24</t>
  </si>
  <si>
    <t>969.5000</t>
  </si>
  <si>
    <t>969.5001</t>
  </si>
  <si>
    <t>969.5015</t>
  </si>
  <si>
    <t>969.5010</t>
  </si>
  <si>
    <t>969.5020</t>
  </si>
  <si>
    <t>2610p</t>
  </si>
  <si>
    <t>2621p</t>
  </si>
  <si>
    <t>2631p</t>
  </si>
  <si>
    <t xml:space="preserve">    INSPIRA ACCENT  -  BODY</t>
  </si>
  <si>
    <t>Pro Biotic Hydra</t>
  </si>
  <si>
    <t>De Luxe Caviar Cream</t>
  </si>
  <si>
    <t>7581p</t>
  </si>
  <si>
    <t>969.5060</t>
  </si>
  <si>
    <t>Retinol Lift Serum</t>
  </si>
  <si>
    <t xml:space="preserve">superfruit fluid </t>
  </si>
  <si>
    <r>
      <t>refining retinol fluid</t>
    </r>
    <r>
      <rPr>
        <sz val="8"/>
        <color rgb="FFFF0000"/>
        <rFont val="Arial CE"/>
        <charset val="238"/>
      </rPr>
      <t xml:space="preserve"> NEW</t>
    </r>
  </si>
  <si>
    <t>1942p</t>
  </si>
  <si>
    <t>Refreshing Shower Mousse</t>
  </si>
  <si>
    <t>Oxygenating Body Scrub</t>
  </si>
  <si>
    <t>Silhouette Contouring Dream</t>
  </si>
  <si>
    <t>7803p</t>
  </si>
  <si>
    <t>Purifying Cleansing Gel</t>
  </si>
  <si>
    <t>Purifying Tonic</t>
  </si>
  <si>
    <t>4002p</t>
  </si>
  <si>
    <t>AHA + BHA Cleanser</t>
  </si>
  <si>
    <t>100g</t>
  </si>
  <si>
    <t>Enzyme Peeling Powder</t>
  </si>
  <si>
    <t>Light Mattifying Cream</t>
  </si>
  <si>
    <t>7009p</t>
  </si>
  <si>
    <t>4008p</t>
  </si>
  <si>
    <t>4010p</t>
  </si>
  <si>
    <t>3Salt Body Scrub</t>
  </si>
  <si>
    <t>Vitaforce ACE Body Cream</t>
  </si>
  <si>
    <t>Vitalizing Leg Lotion</t>
  </si>
  <si>
    <t>7290p</t>
  </si>
  <si>
    <t>24h Body Moisturizer</t>
  </si>
  <si>
    <t>7830p</t>
  </si>
  <si>
    <t>Body Toning Elixir</t>
  </si>
  <si>
    <t>7810p</t>
  </si>
  <si>
    <t>Body Toning Modelage</t>
  </si>
  <si>
    <t>7802p</t>
  </si>
  <si>
    <t>Body Contour Booster</t>
  </si>
  <si>
    <t>7691p</t>
  </si>
  <si>
    <t>7686p</t>
  </si>
  <si>
    <t>7583p</t>
  </si>
  <si>
    <t>Cryogenic Alginate "Arctic"</t>
  </si>
  <si>
    <t>3 Tea Body Pack</t>
  </si>
  <si>
    <t>Grape Seed Massage Oil</t>
  </si>
  <si>
    <t>7683p</t>
  </si>
  <si>
    <t>Essential Oil Comple</t>
  </si>
  <si>
    <t>Hand Care Cream</t>
  </si>
  <si>
    <t>6220p</t>
  </si>
  <si>
    <t>6230p</t>
  </si>
  <si>
    <t>6250p</t>
  </si>
  <si>
    <t>5x50g</t>
  </si>
  <si>
    <t>6260p</t>
  </si>
  <si>
    <t>CALM &amp; LIFT 24H cream</t>
  </si>
  <si>
    <t>CALM &amp; LIFT serum</t>
  </si>
  <si>
    <t>CALM &amp; LIFT peel off mask</t>
  </si>
  <si>
    <t>CALM &amp; LIFT eye cream</t>
  </si>
  <si>
    <r>
      <t xml:space="preserve">CBD  INSPIRA COSMETICS </t>
    </r>
    <r>
      <rPr>
        <sz val="10"/>
        <rFont val="Arial CE"/>
      </rPr>
      <t xml:space="preserve"> - NOVINKA S OBSAHEM CBD </t>
    </r>
  </si>
  <si>
    <t>Intense Clearing Mask</t>
  </si>
  <si>
    <t>AHA + BHA Exfoliator</t>
  </si>
  <si>
    <t>Regulating Retinol Cream</t>
  </si>
  <si>
    <t>4001p</t>
  </si>
  <si>
    <t>4007p</t>
  </si>
  <si>
    <t>4030p</t>
  </si>
  <si>
    <t>4000p</t>
  </si>
  <si>
    <t>4020p</t>
  </si>
  <si>
    <t>4021p</t>
  </si>
  <si>
    <t>Oriental Body Scrub</t>
  </si>
  <si>
    <t>7008p</t>
  </si>
  <si>
    <t>7001p</t>
  </si>
  <si>
    <t>850ml</t>
  </si>
  <si>
    <t>969.0000</t>
  </si>
  <si>
    <t>brightening face cleanser</t>
  </si>
  <si>
    <t>969.0001</t>
  </si>
  <si>
    <t>fair skin freshener</t>
  </si>
  <si>
    <t>969.0007</t>
  </si>
  <si>
    <t>969.2020</t>
  </si>
  <si>
    <t>969.2060</t>
  </si>
  <si>
    <t>comfort eye care</t>
  </si>
  <si>
    <t>2832p</t>
  </si>
  <si>
    <t>7701p</t>
  </si>
  <si>
    <t>Perfect bust formula</t>
  </si>
  <si>
    <t>7684p</t>
  </si>
  <si>
    <t>2kg</t>
  </si>
  <si>
    <t>Thermo Body Pack</t>
  </si>
  <si>
    <t>4031p</t>
  </si>
  <si>
    <t>4040p</t>
  </si>
  <si>
    <t>light tightening cream</t>
  </si>
  <si>
    <t>retinol lift</t>
  </si>
  <si>
    <t>GLOW cream</t>
  </si>
  <si>
    <t>GLOW serum</t>
  </si>
  <si>
    <r>
      <t>BODY</t>
    </r>
    <r>
      <rPr>
        <sz val="10"/>
        <color theme="0"/>
        <rFont val="Arial CE"/>
      </rPr>
      <t xml:space="preserve"> -  nová tělová a prsní řada</t>
    </r>
  </si>
  <si>
    <t>Black detox bubble mask</t>
  </si>
  <si>
    <t>8209P</t>
  </si>
  <si>
    <t>5 ks</t>
  </si>
  <si>
    <t>Golden Glow Peel Off Mask</t>
  </si>
  <si>
    <t>14x2ml</t>
  </si>
  <si>
    <r>
      <t xml:space="preserve">BI-PHASE AMPULLE NEOROG. </t>
    </r>
    <r>
      <rPr>
        <sz val="8"/>
        <color rgb="FFFF0000"/>
        <rFont val="Arial CE"/>
        <charset val="238"/>
      </rPr>
      <t>NEW</t>
    </r>
  </si>
  <si>
    <t>524P</t>
  </si>
  <si>
    <t>8541p</t>
  </si>
  <si>
    <t>purifying BHA serum</t>
  </si>
  <si>
    <t>Hyaluron Lift Eye Pads</t>
  </si>
  <si>
    <t>10ks</t>
  </si>
  <si>
    <t>82661p</t>
  </si>
  <si>
    <t>9834P</t>
  </si>
  <si>
    <t>peel off alginate FAIR SKIN MASK</t>
  </si>
  <si>
    <t>82632P</t>
  </si>
  <si>
    <t>stimulating massage balm</t>
  </si>
  <si>
    <t>7582p</t>
  </si>
  <si>
    <t>9913P</t>
  </si>
  <si>
    <t>9917P</t>
  </si>
  <si>
    <t>9921P</t>
  </si>
  <si>
    <r>
      <t xml:space="preserve">energy C complex </t>
    </r>
    <r>
      <rPr>
        <sz val="8"/>
        <color rgb="FFFF0000"/>
        <rFont val="Arial CE"/>
        <charset val="238"/>
      </rPr>
      <t>NEW</t>
    </r>
  </si>
  <si>
    <r>
      <t xml:space="preserve">oligo vitalizer complex </t>
    </r>
    <r>
      <rPr>
        <sz val="8"/>
        <color rgb="FFFF0000"/>
        <rFont val="Arial CE"/>
        <charset val="238"/>
      </rPr>
      <t>NEW</t>
    </r>
  </si>
  <si>
    <r>
      <t xml:space="preserve"> instant glow+lift complex </t>
    </r>
    <r>
      <rPr>
        <sz val="8"/>
        <color rgb="FFFF0000"/>
        <rFont val="Arial CE"/>
        <charset val="238"/>
      </rPr>
      <t>NEW</t>
    </r>
  </si>
  <si>
    <t>serum fluid 3D lifting serum</t>
  </si>
  <si>
    <t>9290P</t>
  </si>
  <si>
    <t>5ks</t>
  </si>
  <si>
    <r>
      <t xml:space="preserve">face patch mask lifting solution  </t>
    </r>
    <r>
      <rPr>
        <sz val="8"/>
        <color rgb="FFFF0000"/>
        <rFont val="Arial CE"/>
        <charset val="238"/>
      </rPr>
      <t>NEW</t>
    </r>
  </si>
  <si>
    <t>Floral Energy Treatment Kit</t>
  </si>
  <si>
    <t>Floral Energy Serum</t>
  </si>
  <si>
    <t xml:space="preserve">10x30g 75ml     30ml </t>
  </si>
  <si>
    <t>8700.00</t>
  </si>
  <si>
    <t>8700.01</t>
  </si>
  <si>
    <t>8700.02</t>
  </si>
  <si>
    <t>8700.04</t>
  </si>
  <si>
    <t xml:space="preserve">PROBIO anti-pollution cream  </t>
  </si>
  <si>
    <t xml:space="preserve">PROBIO pro-imunne serum </t>
  </si>
  <si>
    <t>969.0031</t>
  </si>
  <si>
    <t>969.0061</t>
  </si>
  <si>
    <t>969.1110</t>
  </si>
  <si>
    <t>969.1140</t>
  </si>
  <si>
    <t>Active Shower Gel</t>
  </si>
  <si>
    <t>969.0022</t>
  </si>
  <si>
    <t>mask activator</t>
  </si>
  <si>
    <t xml:space="preserve">SiA magic aqua fix </t>
  </si>
  <si>
    <t>SiA shower foam</t>
  </si>
  <si>
    <r>
      <t xml:space="preserve">TRIPLE "G" </t>
    </r>
    <r>
      <rPr>
        <sz val="10"/>
        <rFont val="Arial CE"/>
      </rPr>
      <t xml:space="preserve"> - řada pro instagramovou generaci </t>
    </r>
  </si>
  <si>
    <t xml:space="preserve"> delicate cleansing foam</t>
  </si>
  <si>
    <t>radiance tonic</t>
  </si>
  <si>
    <t>glow+radiance 24H cream</t>
  </si>
  <si>
    <t>glow+radiance serum</t>
  </si>
  <si>
    <t>Adventní kalendář inspira</t>
  </si>
  <si>
    <t>hyaluron replenisch cream</t>
  </si>
  <si>
    <t>lip stick</t>
  </si>
  <si>
    <t>991.0202</t>
  </si>
  <si>
    <t>eye treatment</t>
  </si>
  <si>
    <t>eye gel</t>
  </si>
  <si>
    <t>Masážní tyčinky</t>
  </si>
  <si>
    <t>909.004</t>
  </si>
  <si>
    <t>1ks</t>
  </si>
  <si>
    <t>4,6g</t>
  </si>
  <si>
    <r>
      <t xml:space="preserve">4. Při jednorázovém odběru zboží </t>
    </r>
    <r>
      <rPr>
        <b/>
        <sz val="8"/>
        <rFont val="Arial CE"/>
        <family val="2"/>
      </rPr>
      <t>nad 5 000,-Kč</t>
    </r>
    <r>
      <rPr>
        <sz val="8"/>
        <rFont val="Arial CE"/>
        <family val="2"/>
      </rPr>
      <t xml:space="preserve"> bez DPH je poštovné hrazeno odesílatelem. Příjemce obdrží dárek v hodnotě </t>
    </r>
    <r>
      <rPr>
        <b/>
        <sz val="8"/>
        <rFont val="Arial CE"/>
        <charset val="238"/>
      </rPr>
      <t>500,-Kč</t>
    </r>
    <r>
      <rPr>
        <sz val="8"/>
        <rFont val="Arial CE"/>
        <family val="2"/>
      </rPr>
      <t xml:space="preserve"> včetně 21 %DPH přiložený v zásilce.</t>
    </r>
  </si>
  <si>
    <t>set</t>
  </si>
  <si>
    <t>Ceramid Protection</t>
  </si>
  <si>
    <t>1171P</t>
  </si>
  <si>
    <t>30ks</t>
  </si>
  <si>
    <t>90ks</t>
  </si>
  <si>
    <t>5590p</t>
  </si>
  <si>
    <t>1000ml</t>
  </si>
  <si>
    <t>osuška s logem šedý 70x140cm</t>
  </si>
  <si>
    <t xml:space="preserve"> bílý</t>
  </si>
  <si>
    <t xml:space="preserve">  šedý</t>
  </si>
  <si>
    <t xml:space="preserve">kompres frote s logem 30x50cm  </t>
  </si>
  <si>
    <t xml:space="preserve">kompres frote s logem 30x50cm   </t>
  </si>
  <si>
    <t xml:space="preserve">ručník froté s logem  50x70cm      </t>
  </si>
  <si>
    <t xml:space="preserve">ručník froté s logem 50x70c  </t>
  </si>
  <si>
    <t xml:space="preserve">osuška s logem bílý 70x140cm </t>
  </si>
  <si>
    <t>909.921</t>
  </si>
  <si>
    <t>909.911</t>
  </si>
  <si>
    <t>šedá</t>
  </si>
  <si>
    <t xml:space="preserve"> bíla</t>
  </si>
  <si>
    <t xml:space="preserve">tunika HONG KONG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</si>
</sst>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47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  <family val="2"/>
    </font>
    <font>
      <sz val="9"/>
      <name val="Arial CE"/>
      <family val="2"/>
    </font>
    <font>
      <b/>
      <sz val="8"/>
      <name val="Arial CE"/>
      <family val="2"/>
    </font>
    <font>
      <i/>
      <sz val="8"/>
      <name val="Arial CE"/>
    </font>
    <font>
      <sz val="8"/>
      <color indexed="10"/>
      <name val="Arial CE"/>
    </font>
    <font>
      <b/>
      <u/>
      <sz val="8"/>
      <name val="Arial CE"/>
    </font>
    <font>
      <i/>
      <sz val="10"/>
      <name val="Arial CE"/>
    </font>
    <font>
      <b/>
      <i/>
      <sz val="8"/>
      <name val="Arial CE"/>
    </font>
    <font>
      <b/>
      <sz val="10"/>
      <name val="Arial CE"/>
    </font>
    <font>
      <b/>
      <sz val="10"/>
      <color indexed="10"/>
      <name val="Arial CE"/>
    </font>
    <font>
      <sz val="10"/>
      <color indexed="10"/>
      <name val="Arial CE"/>
    </font>
    <font>
      <b/>
      <i/>
      <sz val="10"/>
      <color indexed="10"/>
      <name val="Arial CE"/>
    </font>
    <font>
      <b/>
      <sz val="8"/>
      <color indexed="52"/>
      <name val="Arial CE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11"/>
      <name val="Arial CE"/>
    </font>
    <font>
      <b/>
      <sz val="9"/>
      <name val="Arial CE"/>
    </font>
    <font>
      <b/>
      <sz val="8"/>
      <color indexed="14"/>
      <name val="Arial CE"/>
      <charset val="238"/>
    </font>
    <font>
      <sz val="8"/>
      <color indexed="14"/>
      <name val="Arial CE"/>
      <charset val="238"/>
    </font>
    <font>
      <i/>
      <sz val="8"/>
      <color rgb="FFFF0000"/>
      <name val="Arial CE"/>
    </font>
    <font>
      <sz val="9"/>
      <name val="Arial CE"/>
    </font>
    <font>
      <sz val="8"/>
      <name val="Arial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sz val="8"/>
      <name val="Arial CE"/>
    </font>
    <font>
      <i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 CE"/>
      <charset val="238"/>
    </font>
    <font>
      <sz val="10"/>
      <color theme="0"/>
      <name val="Arial CE"/>
    </font>
    <font>
      <i/>
      <sz val="10"/>
      <color theme="0"/>
      <name val="Arial CE"/>
    </font>
    <font>
      <sz val="10"/>
      <color rgb="FFC00000"/>
      <name val="Arial CE"/>
      <charset val="238"/>
    </font>
    <font>
      <i/>
      <sz val="8"/>
      <name val="Arial CE"/>
      <family val="2"/>
    </font>
    <font>
      <b/>
      <sz val="10"/>
      <color theme="0"/>
      <name val="Arial CE"/>
    </font>
    <font>
      <sz val="8"/>
      <color rgb="FF000000"/>
      <name val="Arial"/>
      <family val="2"/>
      <charset val="238"/>
    </font>
    <font>
      <sz val="10"/>
      <name val="Arial CE"/>
      <charset val="238"/>
    </font>
    <font>
      <i/>
      <sz val="8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8AE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4C43E"/>
        <bgColor indexed="64"/>
      </patternFill>
    </fill>
    <fill>
      <patternFill patternType="solid">
        <fgColor rgb="FF52B1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BD5D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60D"/>
        <bgColor indexed="64"/>
      </patternFill>
    </fill>
    <fill>
      <patternFill patternType="solid">
        <fgColor rgb="FF707EE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AA2C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A897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4B45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9" fillId="24" borderId="0" applyNumberFormat="0" applyBorder="0" applyAlignment="0" applyProtection="0"/>
  </cellStyleXfs>
  <cellXfs count="637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left" vertical="center"/>
    </xf>
    <xf numFmtId="4" fontId="2" fillId="0" borderId="8" xfId="1" applyNumberFormat="1" applyFont="1" applyBorder="1" applyAlignment="1">
      <alignment horizontal="left" vertical="center"/>
    </xf>
    <xf numFmtId="4" fontId="2" fillId="0" borderId="9" xfId="1" applyNumberFormat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4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6" fontId="4" fillId="0" borderId="10" xfId="1" applyNumberFormat="1" applyFont="1" applyBorder="1" applyAlignment="1">
      <alignment vertical="center"/>
    </xf>
    <xf numFmtId="6" fontId="4" fillId="0" borderId="5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6" fontId="4" fillId="0" borderId="1" xfId="1" applyNumberFormat="1" applyFont="1" applyBorder="1" applyAlignment="1">
      <alignment vertical="center"/>
    </xf>
    <xf numFmtId="6" fontId="4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" fillId="0" borderId="1" xfId="1" applyBorder="1" applyAlignment="1">
      <alignment vertical="center"/>
    </xf>
    <xf numFmtId="4" fontId="2" fillId="0" borderId="2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4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4" fontId="7" fillId="0" borderId="11" xfId="1" applyNumberFormat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5" fillId="0" borderId="9" xfId="1" applyNumberFormat="1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" fontId="4" fillId="0" borderId="0" xfId="1" applyNumberFormat="1" applyFont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1" fillId="0" borderId="6" xfId="1" applyBorder="1" applyAlignment="1">
      <alignment vertical="center"/>
    </xf>
    <xf numFmtId="0" fontId="1" fillId="0" borderId="10" xfId="1" applyBorder="1" applyAlignment="1">
      <alignment vertical="center"/>
    </xf>
    <xf numFmtId="4" fontId="2" fillId="0" borderId="5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right" vertical="center"/>
    </xf>
    <xf numFmtId="4" fontId="2" fillId="0" borderId="10" xfId="1" applyNumberFormat="1" applyFont="1" applyBorder="1" applyAlignment="1">
      <alignment horizontal="right" vertical="center"/>
    </xf>
    <xf numFmtId="4" fontId="2" fillId="0" borderId="8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4" fontId="1" fillId="0" borderId="0" xfId="1" applyNumberFormat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4" fontId="2" fillId="0" borderId="7" xfId="1" applyNumberFormat="1" applyFont="1" applyBorder="1" applyAlignment="1">
      <alignment horizontal="center" vertical="center"/>
    </xf>
    <xf numFmtId="6" fontId="2" fillId="0" borderId="1" xfId="1" applyNumberFormat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4" fontId="2" fillId="0" borderId="11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justify" vertical="center"/>
    </xf>
    <xf numFmtId="4" fontId="5" fillId="0" borderId="10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justify" vertical="center"/>
    </xf>
    <xf numFmtId="4" fontId="4" fillId="0" borderId="8" xfId="1" applyNumberFormat="1" applyFont="1" applyBorder="1" applyAlignment="1">
      <alignment horizontal="center" vertical="center"/>
    </xf>
    <xf numFmtId="4" fontId="15" fillId="2" borderId="0" xfId="1" applyNumberFormat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4" xfId="1" applyFont="1" applyBorder="1"/>
    <xf numFmtId="4" fontId="2" fillId="0" borderId="8" xfId="1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7" borderId="13" xfId="1" applyFont="1" applyFill="1" applyBorder="1" applyAlignment="1">
      <alignment horizontal="center" vertical="center"/>
    </xf>
    <xf numFmtId="0" fontId="8" fillId="10" borderId="13" xfId="1" applyFont="1" applyFill="1" applyBorder="1" applyAlignment="1">
      <alignment vertical="center"/>
    </xf>
    <xf numFmtId="0" fontId="1" fillId="10" borderId="13" xfId="1" applyFill="1" applyBorder="1" applyAlignment="1">
      <alignment vertical="center"/>
    </xf>
    <xf numFmtId="4" fontId="15" fillId="0" borderId="4" xfId="1" applyNumberFormat="1" applyFont="1" applyBorder="1"/>
    <xf numFmtId="164" fontId="2" fillId="0" borderId="0" xfId="1" applyNumberFormat="1" applyFont="1" applyAlignment="1">
      <alignment vertical="center"/>
    </xf>
    <xf numFmtId="4" fontId="15" fillId="0" borderId="4" xfId="1" applyNumberFormat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4" fontId="5" fillId="0" borderId="3" xfId="1" applyNumberFormat="1" applyFont="1" applyBorder="1" applyAlignment="1">
      <alignment horizontal="center" vertical="center"/>
    </xf>
    <xf numFmtId="0" fontId="10" fillId="10" borderId="15" xfId="1" applyFont="1" applyFill="1" applyBorder="1" applyAlignment="1">
      <alignment horizontal="left" vertical="center" indent="3"/>
    </xf>
    <xf numFmtId="4" fontId="2" fillId="7" borderId="13" xfId="1" applyNumberFormat="1" applyFont="1" applyFill="1" applyBorder="1" applyAlignment="1">
      <alignment horizontal="right" vertical="center"/>
    </xf>
    <xf numFmtId="4" fontId="5" fillId="0" borderId="4" xfId="1" applyNumberFormat="1" applyFont="1" applyBorder="1" applyAlignment="1">
      <alignment horizontal="center" vertical="center"/>
    </xf>
    <xf numFmtId="4" fontId="4" fillId="0" borderId="0" xfId="1" applyNumberFormat="1" applyFont="1" applyAlignment="1">
      <alignment vertical="center"/>
    </xf>
    <xf numFmtId="0" fontId="5" fillId="15" borderId="13" xfId="1" applyFont="1" applyFill="1" applyBorder="1" applyAlignment="1">
      <alignment horizontal="center" vertical="center"/>
    </xf>
    <xf numFmtId="4" fontId="2" fillId="15" borderId="13" xfId="1" applyNumberFormat="1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left" vertical="center"/>
    </xf>
    <xf numFmtId="4" fontId="11" fillId="15" borderId="15" xfId="1" applyNumberFormat="1" applyFont="1" applyFill="1" applyBorder="1" applyAlignment="1">
      <alignment horizontal="left" vertical="center"/>
    </xf>
    <xf numFmtId="0" fontId="13" fillId="15" borderId="13" xfId="1" applyFont="1" applyFill="1" applyBorder="1" applyAlignment="1">
      <alignment horizontal="center" vertical="center"/>
    </xf>
    <xf numFmtId="0" fontId="12" fillId="15" borderId="13" xfId="1" applyFont="1" applyFill="1" applyBorder="1" applyAlignment="1">
      <alignment horizontal="center" vertical="center"/>
    </xf>
    <xf numFmtId="4" fontId="6" fillId="15" borderId="13" xfId="1" applyNumberFormat="1" applyFont="1" applyFill="1" applyBorder="1" applyAlignment="1">
      <alignment horizontal="center" vertical="center"/>
    </xf>
    <xf numFmtId="4" fontId="4" fillId="15" borderId="13" xfId="1" applyNumberFormat="1" applyFont="1" applyFill="1" applyBorder="1" applyAlignment="1">
      <alignment horizontal="center" vertical="center"/>
    </xf>
    <xf numFmtId="0" fontId="2" fillId="15" borderId="13" xfId="1" applyFont="1" applyFill="1" applyBorder="1" applyAlignment="1">
      <alignment horizontal="center" vertical="center"/>
    </xf>
    <xf numFmtId="0" fontId="4" fillId="15" borderId="14" xfId="1" applyFont="1" applyFill="1" applyBorder="1" applyAlignment="1">
      <alignment horizontal="center" vertical="center"/>
    </xf>
    <xf numFmtId="2" fontId="0" fillId="0" borderId="0" xfId="0" applyNumberFormat="1"/>
    <xf numFmtId="4" fontId="5" fillId="0" borderId="2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16" fillId="0" borderId="4" xfId="1" applyFont="1" applyBorder="1" applyAlignment="1">
      <alignment horizontal="center"/>
    </xf>
    <xf numFmtId="0" fontId="2" fillId="0" borderId="8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10" fillId="7" borderId="15" xfId="1" applyFont="1" applyFill="1" applyBorder="1" applyAlignment="1">
      <alignment horizontal="left" vertical="center" indent="3"/>
    </xf>
    <xf numFmtId="0" fontId="5" fillId="7" borderId="13" xfId="1" applyFont="1" applyFill="1" applyBorder="1" applyAlignment="1">
      <alignment horizontal="center" vertical="center"/>
    </xf>
    <xf numFmtId="0" fontId="10" fillId="8" borderId="15" xfId="1" applyFont="1" applyFill="1" applyBorder="1" applyAlignment="1">
      <alignment horizontal="left" vertical="center" indent="3"/>
    </xf>
    <xf numFmtId="0" fontId="5" fillId="8" borderId="13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4" fontId="2" fillId="8" borderId="13" xfId="1" applyNumberFormat="1" applyFont="1" applyFill="1" applyBorder="1" applyAlignment="1">
      <alignment horizontal="right" vertical="center"/>
    </xf>
    <xf numFmtId="4" fontId="14" fillId="8" borderId="13" xfId="1" applyNumberFormat="1" applyFont="1" applyFill="1" applyBorder="1" applyAlignment="1">
      <alignment horizontal="right" vertical="center"/>
    </xf>
    <xf numFmtId="4" fontId="2" fillId="8" borderId="13" xfId="1" applyNumberFormat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0" fillId="0" borderId="2" xfId="0" applyBorder="1"/>
    <xf numFmtId="0" fontId="4" fillId="7" borderId="15" xfId="1" applyFont="1" applyFill="1" applyBorder="1" applyAlignment="1">
      <alignment horizontal="left" vertical="center" indent="3"/>
    </xf>
    <xf numFmtId="0" fontId="8" fillId="7" borderId="13" xfId="1" applyFont="1" applyFill="1" applyBorder="1" applyAlignment="1">
      <alignment vertical="center"/>
    </xf>
    <xf numFmtId="0" fontId="1" fillId="7" borderId="13" xfId="1" applyFill="1" applyBorder="1" applyAlignment="1">
      <alignment horizontal="center" vertical="center"/>
    </xf>
    <xf numFmtId="0" fontId="1" fillId="7" borderId="13" xfId="1" applyFill="1" applyBorder="1" applyAlignment="1">
      <alignment vertical="center"/>
    </xf>
    <xf numFmtId="0" fontId="1" fillId="7" borderId="15" xfId="1" applyFill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6" fontId="4" fillId="7" borderId="13" xfId="1" applyNumberFormat="1" applyFont="1" applyFill="1" applyBorder="1" applyAlignment="1">
      <alignment vertical="center"/>
    </xf>
    <xf numFmtId="0" fontId="1" fillId="0" borderId="8" xfId="1" applyBorder="1"/>
    <xf numFmtId="0" fontId="1" fillId="7" borderId="14" xfId="1" applyFill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2" fontId="2" fillId="8" borderId="13" xfId="1" applyNumberFormat="1" applyFont="1" applyFill="1" applyBorder="1" applyAlignment="1">
      <alignment horizontal="right" vertical="center"/>
    </xf>
    <xf numFmtId="164" fontId="4" fillId="8" borderId="14" xfId="1" applyNumberFormat="1" applyFont="1" applyFill="1" applyBorder="1" applyAlignment="1">
      <alignment horizontal="right" vertical="center"/>
    </xf>
    <xf numFmtId="0" fontId="2" fillId="0" borderId="15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17" borderId="15" xfId="1" applyFill="1" applyBorder="1" applyAlignment="1">
      <alignment horizontal="left" vertical="center" indent="3"/>
    </xf>
    <xf numFmtId="0" fontId="9" fillId="17" borderId="13" xfId="1" applyFont="1" applyFill="1" applyBorder="1" applyAlignment="1">
      <alignment horizontal="center" vertical="center"/>
    </xf>
    <xf numFmtId="0" fontId="2" fillId="17" borderId="13" xfId="1" applyFont="1" applyFill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vertical="center"/>
    </xf>
    <xf numFmtId="4" fontId="17" fillId="0" borderId="4" xfId="1" applyNumberFormat="1" applyFont="1" applyBorder="1" applyAlignment="1">
      <alignment horizontal="center" vertical="center"/>
    </xf>
    <xf numFmtId="0" fontId="1" fillId="10" borderId="13" xfId="1" applyFill="1" applyBorder="1" applyAlignment="1">
      <alignment horizontal="center" vertical="center"/>
    </xf>
    <xf numFmtId="0" fontId="1" fillId="10" borderId="14" xfId="1" applyFill="1" applyBorder="1" applyAlignment="1">
      <alignment vertical="center"/>
    </xf>
    <xf numFmtId="0" fontId="10" fillId="18" borderId="15" xfId="1" applyFont="1" applyFill="1" applyBorder="1" applyAlignment="1">
      <alignment horizontal="left" vertical="center" indent="3"/>
    </xf>
    <xf numFmtId="0" fontId="5" fillId="18" borderId="13" xfId="1" applyFont="1" applyFill="1" applyBorder="1" applyAlignment="1">
      <alignment horizontal="center" vertical="center"/>
    </xf>
    <xf numFmtId="0" fontId="2" fillId="18" borderId="13" xfId="1" applyFont="1" applyFill="1" applyBorder="1" applyAlignment="1">
      <alignment horizontal="center" vertical="center"/>
    </xf>
    <xf numFmtId="0" fontId="0" fillId="19" borderId="0" xfId="0" applyFill="1"/>
    <xf numFmtId="4" fontId="2" fillId="0" borderId="4" xfId="1" applyNumberFormat="1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" fillId="21" borderId="13" xfId="1" applyFont="1" applyFill="1" applyBorder="1" applyAlignment="1">
      <alignment vertical="center"/>
    </xf>
    <xf numFmtId="6" fontId="4" fillId="21" borderId="14" xfId="1" applyNumberFormat="1" applyFont="1" applyFill="1" applyBorder="1" applyAlignment="1">
      <alignment vertical="center"/>
    </xf>
    <xf numFmtId="0" fontId="8" fillId="19" borderId="13" xfId="1" applyFont="1" applyFill="1" applyBorder="1" applyAlignment="1">
      <alignment vertical="center"/>
    </xf>
    <xf numFmtId="0" fontId="1" fillId="19" borderId="13" xfId="1" applyFill="1" applyBorder="1" applyAlignment="1">
      <alignment horizontal="center" vertical="center"/>
    </xf>
    <xf numFmtId="0" fontId="1" fillId="19" borderId="13" xfId="1" applyFill="1" applyBorder="1" applyAlignment="1">
      <alignment vertical="center"/>
    </xf>
    <xf numFmtId="0" fontId="1" fillId="19" borderId="14" xfId="1" applyFill="1" applyBorder="1" applyAlignment="1">
      <alignment vertical="center"/>
    </xf>
    <xf numFmtId="0" fontId="10" fillId="19" borderId="15" xfId="1" applyFont="1" applyFill="1" applyBorder="1" applyAlignment="1">
      <alignment horizontal="left" vertical="center" indent="3"/>
    </xf>
    <xf numFmtId="0" fontId="19" fillId="7" borderId="15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4" fontId="2" fillId="0" borderId="0" xfId="1" applyNumberFormat="1" applyFont="1" applyAlignment="1">
      <alignment horizontal="left" vertical="center"/>
    </xf>
    <xf numFmtId="0" fontId="26" fillId="0" borderId="11" xfId="1" applyFont="1" applyBorder="1" applyAlignment="1">
      <alignment vertical="center"/>
    </xf>
    <xf numFmtId="0" fontId="0" fillId="14" borderId="0" xfId="0" applyFill="1"/>
    <xf numFmtId="0" fontId="10" fillId="6" borderId="15" xfId="1" applyFont="1" applyFill="1" applyBorder="1" applyAlignment="1">
      <alignment horizontal="left" vertical="center" indent="3"/>
    </xf>
    <xf numFmtId="0" fontId="8" fillId="6" borderId="13" xfId="1" applyFont="1" applyFill="1" applyBorder="1" applyAlignment="1">
      <alignment vertical="center"/>
    </xf>
    <xf numFmtId="0" fontId="1" fillId="6" borderId="13" xfId="1" applyFill="1" applyBorder="1" applyAlignment="1">
      <alignment horizontal="center" vertical="center"/>
    </xf>
    <xf numFmtId="0" fontId="1" fillId="6" borderId="13" xfId="1" applyFill="1" applyBorder="1" applyAlignment="1">
      <alignment vertical="center"/>
    </xf>
    <xf numFmtId="0" fontId="1" fillId="6" borderId="14" xfId="1" applyFill="1" applyBorder="1" applyAlignment="1">
      <alignment vertical="center"/>
    </xf>
    <xf numFmtId="0" fontId="22" fillId="0" borderId="0" xfId="1" applyFont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9" fillId="7" borderId="15" xfId="1" applyFont="1" applyFill="1" applyBorder="1" applyAlignment="1">
      <alignment horizontal="left" vertical="center" indent="3"/>
    </xf>
    <xf numFmtId="0" fontId="2" fillId="7" borderId="13" xfId="1" applyFont="1" applyFill="1" applyBorder="1" applyAlignment="1">
      <alignment horizontal="right" vertical="center"/>
    </xf>
    <xf numFmtId="0" fontId="4" fillId="7" borderId="13" xfId="1" applyFont="1" applyFill="1" applyBorder="1" applyAlignment="1">
      <alignment horizontal="right" vertical="center"/>
    </xf>
    <xf numFmtId="0" fontId="2" fillId="7" borderId="13" xfId="1" applyFont="1" applyFill="1" applyBorder="1" applyAlignment="1">
      <alignment vertical="center"/>
    </xf>
    <xf numFmtId="0" fontId="10" fillId="4" borderId="15" xfId="1" applyFont="1" applyFill="1" applyBorder="1" applyAlignment="1">
      <alignment horizontal="left" vertical="center" indent="3"/>
    </xf>
    <xf numFmtId="0" fontId="5" fillId="4" borderId="13" xfId="1" applyFont="1" applyFill="1" applyBorder="1" applyAlignment="1">
      <alignment horizontal="center" vertical="center"/>
    </xf>
    <xf numFmtId="4" fontId="2" fillId="4" borderId="13" xfId="1" applyNumberFormat="1" applyFont="1" applyFill="1" applyBorder="1" applyAlignment="1">
      <alignment horizontal="center" vertical="center"/>
    </xf>
    <xf numFmtId="4" fontId="2" fillId="4" borderId="13" xfId="1" applyNumberFormat="1" applyFont="1" applyFill="1" applyBorder="1" applyAlignment="1">
      <alignment horizontal="right" vertical="center"/>
    </xf>
    <xf numFmtId="164" fontId="4" fillId="4" borderId="13" xfId="1" applyNumberFormat="1" applyFont="1" applyFill="1" applyBorder="1" applyAlignment="1">
      <alignment horizontal="right" vertical="center"/>
    </xf>
    <xf numFmtId="4" fontId="5" fillId="4" borderId="13" xfId="1" applyNumberFormat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horizontal="right" vertical="center"/>
    </xf>
    <xf numFmtId="0" fontId="10" fillId="5" borderId="15" xfId="1" applyFont="1" applyFill="1" applyBorder="1" applyAlignment="1">
      <alignment horizontal="left" vertical="center" indent="3"/>
    </xf>
    <xf numFmtId="0" fontId="8" fillId="5" borderId="13" xfId="1" applyFont="1" applyFill="1" applyBorder="1" applyAlignment="1">
      <alignment vertical="center"/>
    </xf>
    <xf numFmtId="0" fontId="1" fillId="5" borderId="13" xfId="1" applyFill="1" applyBorder="1" applyAlignment="1">
      <alignment horizontal="center" vertical="center"/>
    </xf>
    <xf numFmtId="0" fontId="1" fillId="5" borderId="13" xfId="1" applyFill="1" applyBorder="1" applyAlignment="1">
      <alignment vertical="center"/>
    </xf>
    <xf numFmtId="0" fontId="1" fillId="5" borderId="1" xfId="1" applyFill="1" applyBorder="1" applyAlignment="1">
      <alignment vertical="center"/>
    </xf>
    <xf numFmtId="0" fontId="1" fillId="5" borderId="10" xfId="1" applyFill="1" applyBorder="1" applyAlignment="1">
      <alignment vertical="center"/>
    </xf>
    <xf numFmtId="0" fontId="10" fillId="3" borderId="15" xfId="1" applyFont="1" applyFill="1" applyBorder="1" applyAlignment="1">
      <alignment horizontal="left" vertical="center" indent="3"/>
    </xf>
    <xf numFmtId="0" fontId="8" fillId="3" borderId="13" xfId="1" applyFont="1" applyFill="1" applyBorder="1" applyAlignment="1">
      <alignment vertical="center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vertical="center"/>
    </xf>
    <xf numFmtId="0" fontId="1" fillId="3" borderId="13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4" fontId="4" fillId="0" borderId="2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6" fontId="4" fillId="0" borderId="6" xfId="1" applyNumberFormat="1" applyFont="1" applyBorder="1" applyAlignment="1">
      <alignment vertical="center"/>
    </xf>
    <xf numFmtId="0" fontId="24" fillId="0" borderId="9" xfId="1" applyFont="1" applyBorder="1" applyAlignment="1">
      <alignment vertical="center"/>
    </xf>
    <xf numFmtId="4" fontId="15" fillId="0" borderId="3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2" fillId="0" borderId="14" xfId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" fillId="6" borderId="1" xfId="1" applyFill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31" fillId="0" borderId="0" xfId="1" applyFont="1" applyAlignment="1">
      <alignment vertical="center"/>
    </xf>
    <xf numFmtId="0" fontId="27" fillId="0" borderId="4" xfId="1" applyFont="1" applyBorder="1" applyAlignment="1">
      <alignment vertical="center"/>
    </xf>
    <xf numFmtId="0" fontId="32" fillId="0" borderId="5" xfId="1" applyFont="1" applyBorder="1" applyAlignment="1">
      <alignment vertical="center"/>
    </xf>
    <xf numFmtId="0" fontId="31" fillId="0" borderId="4" xfId="1" applyFont="1" applyBorder="1" applyAlignment="1">
      <alignment horizontal="center" vertical="center"/>
    </xf>
    <xf numFmtId="0" fontId="31" fillId="0" borderId="8" xfId="1" applyFont="1" applyBorder="1" applyAlignment="1">
      <alignment vertical="center"/>
    </xf>
    <xf numFmtId="0" fontId="38" fillId="0" borderId="3" xfId="1" applyFont="1" applyBorder="1" applyAlignment="1">
      <alignment horizontal="center"/>
    </xf>
    <xf numFmtId="164" fontId="4" fillId="0" borderId="10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4" fontId="5" fillId="14" borderId="1" xfId="1" applyNumberFormat="1" applyFont="1" applyFill="1" applyBorder="1" applyAlignment="1">
      <alignment horizontal="center" vertical="center"/>
    </xf>
    <xf numFmtId="4" fontId="2" fillId="14" borderId="11" xfId="1" applyNumberFormat="1" applyFont="1" applyFill="1" applyBorder="1" applyAlignment="1">
      <alignment horizontal="center" vertical="center"/>
    </xf>
    <xf numFmtId="4" fontId="2" fillId="14" borderId="8" xfId="1" applyNumberFormat="1" applyFont="1" applyFill="1" applyBorder="1" applyAlignment="1">
      <alignment horizontal="center" vertical="center"/>
    </xf>
    <xf numFmtId="4" fontId="5" fillId="14" borderId="0" xfId="1" applyNumberFormat="1" applyFont="1" applyFill="1" applyAlignment="1">
      <alignment horizontal="center" vertical="center"/>
    </xf>
    <xf numFmtId="4" fontId="2" fillId="14" borderId="4" xfId="1" applyNumberFormat="1" applyFont="1" applyFill="1" applyBorder="1" applyAlignment="1">
      <alignment horizontal="center" vertical="center"/>
    </xf>
    <xf numFmtId="0" fontId="1" fillId="14" borderId="7" xfId="1" applyFill="1" applyBorder="1" applyAlignment="1">
      <alignment vertical="center"/>
    </xf>
    <xf numFmtId="4" fontId="2" fillId="14" borderId="1" xfId="1" applyNumberFormat="1" applyFont="1" applyFill="1" applyBorder="1" applyAlignment="1">
      <alignment horizontal="center" vertical="center"/>
    </xf>
    <xf numFmtId="0" fontId="5" fillId="14" borderId="11" xfId="1" applyFont="1" applyFill="1" applyBorder="1" applyAlignment="1">
      <alignment horizontal="center" vertical="center"/>
    </xf>
    <xf numFmtId="0" fontId="2" fillId="14" borderId="11" xfId="1" applyFont="1" applyFill="1" applyBorder="1" applyAlignment="1">
      <alignment horizontal="center" vertical="center"/>
    </xf>
    <xf numFmtId="0" fontId="5" fillId="14" borderId="8" xfId="1" applyFont="1" applyFill="1" applyBorder="1" applyAlignment="1">
      <alignment horizontal="center" vertical="center"/>
    </xf>
    <xf numFmtId="0" fontId="2" fillId="14" borderId="0" xfId="1" applyFont="1" applyFill="1" applyAlignment="1">
      <alignment horizontal="center" vertical="center"/>
    </xf>
    <xf numFmtId="4" fontId="2" fillId="14" borderId="0" xfId="1" applyNumberFormat="1" applyFont="1" applyFill="1" applyAlignment="1">
      <alignment horizontal="center" vertical="center"/>
    </xf>
    <xf numFmtId="0" fontId="5" fillId="14" borderId="4" xfId="1" applyFont="1" applyFill="1" applyBorder="1" applyAlignment="1">
      <alignment horizontal="center" vertical="center"/>
    </xf>
    <xf numFmtId="0" fontId="2" fillId="14" borderId="4" xfId="1" applyFont="1" applyFill="1" applyBorder="1" applyAlignment="1">
      <alignment horizontal="center" vertical="center"/>
    </xf>
    <xf numFmtId="4" fontId="2" fillId="14" borderId="3" xfId="1" applyNumberFormat="1" applyFont="1" applyFill="1" applyBorder="1" applyAlignment="1">
      <alignment horizontal="center" vertical="center"/>
    </xf>
    <xf numFmtId="0" fontId="27" fillId="14" borderId="4" xfId="1" applyFont="1" applyFill="1" applyBorder="1" applyAlignment="1">
      <alignment horizontal="center" vertical="center"/>
    </xf>
    <xf numFmtId="164" fontId="24" fillId="14" borderId="1" xfId="2" applyNumberFormat="1" applyFont="1" applyFill="1" applyBorder="1" applyAlignment="1">
      <alignment horizontal="right" vertical="center"/>
    </xf>
    <xf numFmtId="164" fontId="40" fillId="0" borderId="1" xfId="1" applyNumberFormat="1" applyFont="1" applyBorder="1" applyAlignment="1">
      <alignment horizontal="right" vertical="center"/>
    </xf>
    <xf numFmtId="164" fontId="24" fillId="14" borderId="0" xfId="1" applyNumberFormat="1" applyFont="1" applyFill="1" applyAlignment="1">
      <alignment horizontal="right" vertical="center"/>
    </xf>
    <xf numFmtId="164" fontId="40" fillId="0" borderId="0" xfId="1" applyNumberFormat="1" applyFont="1" applyAlignment="1">
      <alignment horizontal="right" vertical="center"/>
    </xf>
    <xf numFmtId="164" fontId="24" fillId="14" borderId="0" xfId="2" applyNumberFormat="1" applyFont="1" applyFill="1" applyBorder="1" applyAlignment="1">
      <alignment horizontal="right" vertical="center"/>
    </xf>
    <xf numFmtId="164" fontId="24" fillId="14" borderId="2" xfId="1" applyNumberFormat="1" applyFont="1" applyFill="1" applyBorder="1" applyAlignment="1">
      <alignment horizontal="right" vertical="center"/>
    </xf>
    <xf numFmtId="164" fontId="40" fillId="0" borderId="2" xfId="1" applyNumberFormat="1" applyFont="1" applyBorder="1" applyAlignment="1">
      <alignment horizontal="right" vertical="center"/>
    </xf>
    <xf numFmtId="164" fontId="40" fillId="0" borderId="5" xfId="1" applyNumberFormat="1" applyFont="1" applyBorder="1" applyAlignment="1">
      <alignment horizontal="right" vertical="center"/>
    </xf>
    <xf numFmtId="164" fontId="24" fillId="14" borderId="2" xfId="2" applyNumberFormat="1" applyFont="1" applyFill="1" applyBorder="1" applyAlignment="1">
      <alignment horizontal="right" vertical="center"/>
    </xf>
    <xf numFmtId="164" fontId="40" fillId="0" borderId="6" xfId="1" applyNumberFormat="1" applyFont="1" applyBorder="1" applyAlignment="1">
      <alignment horizontal="right" vertical="center"/>
    </xf>
    <xf numFmtId="164" fontId="40" fillId="0" borderId="10" xfId="1" applyNumberFormat="1" applyFont="1" applyBorder="1" applyAlignment="1">
      <alignment horizontal="right" vertical="center"/>
    </xf>
    <xf numFmtId="164" fontId="24" fillId="0" borderId="0" xfId="1" applyNumberFormat="1" applyFont="1" applyAlignment="1">
      <alignment horizontal="right" vertical="center"/>
    </xf>
    <xf numFmtId="164" fontId="24" fillId="0" borderId="2" xfId="1" applyNumberFormat="1" applyFont="1" applyBorder="1" applyAlignment="1">
      <alignment horizontal="right" vertical="center"/>
    </xf>
    <xf numFmtId="164" fontId="24" fillId="14" borderId="1" xfId="1" applyNumberFormat="1" applyFont="1" applyFill="1" applyBorder="1" applyAlignment="1">
      <alignment horizontal="right" vertical="center"/>
    </xf>
    <xf numFmtId="6" fontId="24" fillId="14" borderId="0" xfId="1" applyNumberFormat="1" applyFont="1" applyFill="1" applyAlignment="1">
      <alignment vertical="center"/>
    </xf>
    <xf numFmtId="164" fontId="24" fillId="0" borderId="1" xfId="1" applyNumberFormat="1" applyFont="1" applyBorder="1" applyAlignment="1">
      <alignment horizontal="right" vertical="center"/>
    </xf>
    <xf numFmtId="164" fontId="40" fillId="14" borderId="1" xfId="1" applyNumberFormat="1" applyFont="1" applyFill="1" applyBorder="1" applyAlignment="1">
      <alignment horizontal="right" vertical="center"/>
    </xf>
    <xf numFmtId="164" fontId="40" fillId="14" borderId="0" xfId="1" applyNumberFormat="1" applyFont="1" applyFill="1" applyAlignment="1">
      <alignment horizontal="right" vertical="center"/>
    </xf>
    <xf numFmtId="164" fontId="24" fillId="0" borderId="13" xfId="1" applyNumberFormat="1" applyFont="1" applyBorder="1" applyAlignment="1">
      <alignment horizontal="right" vertical="center"/>
    </xf>
    <xf numFmtId="164" fontId="40" fillId="0" borderId="13" xfId="1" applyNumberFormat="1" applyFont="1" applyBorder="1" applyAlignment="1">
      <alignment horizontal="right" vertical="center"/>
    </xf>
    <xf numFmtId="164" fontId="40" fillId="0" borderId="14" xfId="1" applyNumberFormat="1" applyFont="1" applyBorder="1" applyAlignment="1">
      <alignment horizontal="right" vertical="center"/>
    </xf>
    <xf numFmtId="164" fontId="40" fillId="14" borderId="5" xfId="1" applyNumberFormat="1" applyFont="1" applyFill="1" applyBorder="1" applyAlignment="1">
      <alignment horizontal="right" vertical="center"/>
    </xf>
    <xf numFmtId="0" fontId="24" fillId="0" borderId="11" xfId="1" applyFont="1" applyBorder="1" applyAlignment="1">
      <alignment horizontal="center" vertical="center"/>
    </xf>
    <xf numFmtId="4" fontId="24" fillId="14" borderId="8" xfId="1" applyNumberFormat="1" applyFont="1" applyFill="1" applyBorder="1" applyAlignment="1">
      <alignment horizontal="center" vertical="center"/>
    </xf>
    <xf numFmtId="4" fontId="28" fillId="14" borderId="5" xfId="1" applyNumberFormat="1" applyFont="1" applyFill="1" applyBorder="1" applyAlignment="1">
      <alignment horizontal="center" vertical="center"/>
    </xf>
    <xf numFmtId="4" fontId="24" fillId="14" borderId="4" xfId="1" applyNumberFormat="1" applyFont="1" applyFill="1" applyBorder="1" applyAlignment="1">
      <alignment horizontal="center" vertical="center"/>
    </xf>
    <xf numFmtId="0" fontId="24" fillId="14" borderId="4" xfId="1" applyFont="1" applyFill="1" applyBorder="1" applyAlignment="1">
      <alignment horizontal="center" vertical="center"/>
    </xf>
    <xf numFmtId="164" fontId="40" fillId="14" borderId="2" xfId="1" applyNumberFormat="1" applyFont="1" applyFill="1" applyBorder="1" applyAlignment="1">
      <alignment horizontal="right" vertical="center"/>
    </xf>
    <xf numFmtId="0" fontId="24" fillId="14" borderId="3" xfId="1" applyFont="1" applyFill="1" applyBorder="1" applyAlignment="1">
      <alignment horizontal="center" vertical="center"/>
    </xf>
    <xf numFmtId="0" fontId="24" fillId="14" borderId="0" xfId="1" applyFont="1" applyFill="1" applyAlignment="1">
      <alignment vertical="center"/>
    </xf>
    <xf numFmtId="0" fontId="24" fillId="0" borderId="5" xfId="1" applyFont="1" applyBorder="1"/>
    <xf numFmtId="4" fontId="24" fillId="0" borderId="0" xfId="1" applyNumberFormat="1" applyFont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horizontal="right" vertical="center"/>
    </xf>
    <xf numFmtId="0" fontId="40" fillId="0" borderId="5" xfId="1" applyFont="1" applyBorder="1" applyAlignment="1">
      <alignment horizontal="right" vertical="center"/>
    </xf>
    <xf numFmtId="0" fontId="28" fillId="0" borderId="4" xfId="1" applyFont="1" applyBorder="1" applyAlignment="1">
      <alignment horizontal="center" vertical="center"/>
    </xf>
    <xf numFmtId="4" fontId="24" fillId="0" borderId="2" xfId="1" applyNumberFormat="1" applyFont="1" applyBorder="1" applyAlignment="1">
      <alignment horizontal="center" vertical="center"/>
    </xf>
    <xf numFmtId="0" fontId="24" fillId="0" borderId="1" xfId="1" applyFont="1" applyBorder="1" applyAlignment="1">
      <alignment vertical="center"/>
    </xf>
    <xf numFmtId="0" fontId="24" fillId="0" borderId="1" xfId="1" applyFont="1" applyBorder="1" applyAlignment="1">
      <alignment horizontal="center" vertical="center"/>
    </xf>
    <xf numFmtId="6" fontId="40" fillId="0" borderId="10" xfId="1" applyNumberFormat="1" applyFont="1" applyBorder="1" applyAlignment="1">
      <alignment vertical="center"/>
    </xf>
    <xf numFmtId="6" fontId="40" fillId="0" borderId="5" xfId="1" applyNumberFormat="1" applyFont="1" applyBorder="1" applyAlignment="1">
      <alignment vertical="center"/>
    </xf>
    <xf numFmtId="4" fontId="28" fillId="0" borderId="3" xfId="1" applyNumberFormat="1" applyFont="1" applyBorder="1" applyAlignment="1">
      <alignment horizontal="center" vertical="center"/>
    </xf>
    <xf numFmtId="6" fontId="40" fillId="0" borderId="6" xfId="1" applyNumberFormat="1" applyFont="1" applyBorder="1" applyAlignment="1">
      <alignment vertical="center"/>
    </xf>
    <xf numFmtId="164" fontId="24" fillId="17" borderId="13" xfId="1" applyNumberFormat="1" applyFont="1" applyFill="1" applyBorder="1" applyAlignment="1">
      <alignment horizontal="right" vertical="center"/>
    </xf>
    <xf numFmtId="6" fontId="41" fillId="17" borderId="13" xfId="1" applyNumberFormat="1" applyFont="1" applyFill="1" applyBorder="1" applyAlignment="1">
      <alignment vertical="center"/>
    </xf>
    <xf numFmtId="4" fontId="24" fillId="17" borderId="13" xfId="1" applyNumberFormat="1" applyFont="1" applyFill="1" applyBorder="1" applyAlignment="1">
      <alignment horizontal="center" vertical="center"/>
    </xf>
    <xf numFmtId="0" fontId="28" fillId="17" borderId="13" xfId="1" applyFont="1" applyFill="1" applyBorder="1" applyAlignment="1">
      <alignment horizontal="center" vertical="center"/>
    </xf>
    <xf numFmtId="0" fontId="24" fillId="17" borderId="13" xfId="1" applyFont="1" applyFill="1" applyBorder="1" applyAlignment="1">
      <alignment horizontal="center" vertical="center"/>
    </xf>
    <xf numFmtId="6" fontId="40" fillId="17" borderId="14" xfId="1" applyNumberFormat="1" applyFont="1" applyFill="1" applyBorder="1" applyAlignment="1">
      <alignment vertical="center"/>
    </xf>
    <xf numFmtId="6" fontId="40" fillId="0" borderId="1" xfId="1" applyNumberFormat="1" applyFont="1" applyBorder="1" applyAlignment="1">
      <alignment vertical="center"/>
    </xf>
    <xf numFmtId="164" fontId="24" fillId="0" borderId="10" xfId="1" applyNumberFormat="1" applyFont="1" applyBorder="1" applyAlignment="1">
      <alignment horizontal="right" vertical="center"/>
    </xf>
    <xf numFmtId="0" fontId="24" fillId="14" borderId="11" xfId="1" applyFont="1" applyFill="1" applyBorder="1" applyAlignment="1">
      <alignment horizontal="center" vertical="center"/>
    </xf>
    <xf numFmtId="6" fontId="40" fillId="0" borderId="0" xfId="1" applyNumberFormat="1" applyFont="1" applyAlignment="1">
      <alignment vertical="center"/>
    </xf>
    <xf numFmtId="164" fontId="24" fillId="0" borderId="5" xfId="1" applyNumberFormat="1" applyFont="1" applyBorder="1" applyAlignment="1">
      <alignment horizontal="right" vertical="center"/>
    </xf>
    <xf numFmtId="0" fontId="24" fillId="0" borderId="4" xfId="1" applyFont="1" applyBorder="1" applyAlignment="1">
      <alignment horizontal="center" vertical="center"/>
    </xf>
    <xf numFmtId="4" fontId="28" fillId="0" borderId="4" xfId="1" applyNumberFormat="1" applyFont="1" applyBorder="1" applyAlignment="1">
      <alignment horizontal="center" vertical="center"/>
    </xf>
    <xf numFmtId="4" fontId="24" fillId="0" borderId="4" xfId="1" applyNumberFormat="1" applyFont="1" applyBorder="1" applyAlignment="1">
      <alignment horizontal="center" vertical="center"/>
    </xf>
    <xf numFmtId="4" fontId="24" fillId="14" borderId="0" xfId="1" applyNumberFormat="1" applyFont="1" applyFill="1" applyAlignment="1">
      <alignment horizontal="center" vertical="center"/>
    </xf>
    <xf numFmtId="4" fontId="24" fillId="14" borderId="0" xfId="1" applyNumberFormat="1" applyFont="1" applyFill="1" applyAlignment="1">
      <alignment horizontal="right" vertical="center"/>
    </xf>
    <xf numFmtId="4" fontId="40" fillId="14" borderId="5" xfId="1" applyNumberFormat="1" applyFont="1" applyFill="1" applyBorder="1" applyAlignment="1">
      <alignment horizontal="right" vertical="center"/>
    </xf>
    <xf numFmtId="6" fontId="40" fillId="14" borderId="0" xfId="1" applyNumberFormat="1" applyFont="1" applyFill="1" applyAlignment="1">
      <alignment vertical="center"/>
    </xf>
    <xf numFmtId="4" fontId="24" fillId="18" borderId="13" xfId="1" applyNumberFormat="1" applyFont="1" applyFill="1" applyBorder="1" applyAlignment="1">
      <alignment horizontal="right" vertical="center"/>
    </xf>
    <xf numFmtId="4" fontId="40" fillId="18" borderId="13" xfId="1" applyNumberFormat="1" applyFont="1" applyFill="1" applyBorder="1" applyAlignment="1">
      <alignment horizontal="right" vertical="center"/>
    </xf>
    <xf numFmtId="4" fontId="24" fillId="18" borderId="13" xfId="1" applyNumberFormat="1" applyFont="1" applyFill="1" applyBorder="1" applyAlignment="1">
      <alignment horizontal="center" vertical="center"/>
    </xf>
    <xf numFmtId="0" fontId="28" fillId="18" borderId="13" xfId="1" applyFont="1" applyFill="1" applyBorder="1" applyAlignment="1">
      <alignment horizontal="center" vertical="center"/>
    </xf>
    <xf numFmtId="0" fontId="24" fillId="18" borderId="13" xfId="1" applyFont="1" applyFill="1" applyBorder="1" applyAlignment="1">
      <alignment horizontal="center" vertical="center"/>
    </xf>
    <xf numFmtId="2" fontId="24" fillId="18" borderId="13" xfId="1" applyNumberFormat="1" applyFont="1" applyFill="1" applyBorder="1" applyAlignment="1">
      <alignment horizontal="right" vertical="center"/>
    </xf>
    <xf numFmtId="164" fontId="40" fillId="18" borderId="14" xfId="1" applyNumberFormat="1" applyFont="1" applyFill="1" applyBorder="1" applyAlignment="1">
      <alignment horizontal="right" vertical="center"/>
    </xf>
    <xf numFmtId="4" fontId="24" fillId="0" borderId="1" xfId="1" applyNumberFormat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4" fontId="24" fillId="0" borderId="13" xfId="1" applyNumberFormat="1" applyFont="1" applyBorder="1" applyAlignment="1">
      <alignment horizontal="center" vertical="center"/>
    </xf>
    <xf numFmtId="49" fontId="24" fillId="0" borderId="6" xfId="1" applyNumberFormat="1" applyFont="1" applyBorder="1" applyAlignment="1">
      <alignment vertical="center"/>
    </xf>
    <xf numFmtId="164" fontId="40" fillId="14" borderId="10" xfId="1" applyNumberFormat="1" applyFont="1" applyFill="1" applyBorder="1" applyAlignment="1">
      <alignment horizontal="right" vertical="center"/>
    </xf>
    <xf numFmtId="164" fontId="40" fillId="14" borderId="6" xfId="1" applyNumberFormat="1" applyFont="1" applyFill="1" applyBorder="1" applyAlignment="1">
      <alignment horizontal="right" vertical="center"/>
    </xf>
    <xf numFmtId="4" fontId="24" fillId="7" borderId="13" xfId="1" applyNumberFormat="1" applyFont="1" applyFill="1" applyBorder="1" applyAlignment="1">
      <alignment horizontal="right" vertical="center"/>
    </xf>
    <xf numFmtId="164" fontId="40" fillId="7" borderId="14" xfId="1" applyNumberFormat="1" applyFont="1" applyFill="1" applyBorder="1" applyAlignment="1">
      <alignment horizontal="right" vertical="center"/>
    </xf>
    <xf numFmtId="6" fontId="24" fillId="0" borderId="0" xfId="1" applyNumberFormat="1" applyFont="1" applyAlignment="1">
      <alignment vertical="center"/>
    </xf>
    <xf numFmtId="6" fontId="24" fillId="0" borderId="2" xfId="1" applyNumberFormat="1" applyFont="1" applyBorder="1" applyAlignment="1">
      <alignment vertical="center"/>
    </xf>
    <xf numFmtId="0" fontId="24" fillId="7" borderId="13" xfId="1" applyFont="1" applyFill="1" applyBorder="1" applyAlignment="1">
      <alignment vertical="center"/>
    </xf>
    <xf numFmtId="0" fontId="24" fillId="7" borderId="14" xfId="1" applyFont="1" applyFill="1" applyBorder="1" applyAlignment="1">
      <alignment vertical="center"/>
    </xf>
    <xf numFmtId="4" fontId="28" fillId="0" borderId="7" xfId="1" applyNumberFormat="1" applyFont="1" applyBorder="1" applyAlignment="1">
      <alignment horizontal="center" vertical="center"/>
    </xf>
    <xf numFmtId="4" fontId="28" fillId="0" borderId="8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right" vertical="center"/>
    </xf>
    <xf numFmtId="6" fontId="15" fillId="0" borderId="0" xfId="1" applyNumberFormat="1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4" fontId="2" fillId="14" borderId="9" xfId="1" applyNumberFormat="1" applyFont="1" applyFill="1" applyBorder="1" applyAlignment="1">
      <alignment horizontal="center" vertical="center"/>
    </xf>
    <xf numFmtId="0" fontId="26" fillId="0" borderId="7" xfId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4" fillId="0" borderId="4" xfId="0" applyFont="1" applyBorder="1"/>
    <xf numFmtId="0" fontId="24" fillId="0" borderId="11" xfId="0" applyFont="1" applyBorder="1"/>
    <xf numFmtId="0" fontId="28" fillId="0" borderId="1" xfId="0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right" vertical="center"/>
    </xf>
    <xf numFmtId="164" fontId="4" fillId="0" borderId="6" xfId="1" applyNumberFormat="1" applyFont="1" applyBorder="1" applyAlignment="1">
      <alignment horizontal="right" vertical="center"/>
    </xf>
    <xf numFmtId="4" fontId="28" fillId="0" borderId="0" xfId="1" applyNumberFormat="1" applyFont="1" applyAlignment="1">
      <alignment horizontal="center" vertical="center"/>
    </xf>
    <xf numFmtId="4" fontId="4" fillId="0" borderId="2" xfId="1" applyNumberFormat="1" applyFont="1" applyBorder="1" applyAlignment="1">
      <alignment horizontal="left" vertical="center"/>
    </xf>
    <xf numFmtId="4" fontId="2" fillId="0" borderId="0" xfId="1" applyNumberFormat="1" applyFont="1" applyAlignment="1">
      <alignment vertical="center"/>
    </xf>
    <xf numFmtId="0" fontId="26" fillId="0" borderId="0" xfId="1" applyFont="1" applyAlignment="1">
      <alignment horizontal="center" vertical="center"/>
    </xf>
    <xf numFmtId="164" fontId="4" fillId="14" borderId="10" xfId="1" applyNumberFormat="1" applyFont="1" applyFill="1" applyBorder="1" applyAlignment="1">
      <alignment horizontal="right" vertical="center"/>
    </xf>
    <xf numFmtId="4" fontId="25" fillId="0" borderId="8" xfId="1" applyNumberFormat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10" fillId="11" borderId="15" xfId="1" applyFont="1" applyFill="1" applyBorder="1" applyAlignment="1">
      <alignment vertical="center"/>
    </xf>
    <xf numFmtId="0" fontId="18" fillId="11" borderId="13" xfId="1" applyFont="1" applyFill="1" applyBorder="1" applyAlignment="1">
      <alignment horizontal="center" vertical="center"/>
    </xf>
    <xf numFmtId="0" fontId="1" fillId="11" borderId="13" xfId="1" applyFill="1" applyBorder="1" applyAlignment="1">
      <alignment horizontal="center" vertical="center"/>
    </xf>
    <xf numFmtId="0" fontId="1" fillId="11" borderId="13" xfId="1" applyFill="1" applyBorder="1" applyAlignment="1">
      <alignment vertical="center"/>
    </xf>
    <xf numFmtId="4" fontId="2" fillId="14" borderId="2" xfId="1" applyNumberFormat="1" applyFont="1" applyFill="1" applyBorder="1" applyAlignment="1">
      <alignment horizontal="center" vertical="center"/>
    </xf>
    <xf numFmtId="0" fontId="19" fillId="20" borderId="15" xfId="1" applyFont="1" applyFill="1" applyBorder="1" applyAlignment="1">
      <alignment vertical="center"/>
    </xf>
    <xf numFmtId="0" fontId="8" fillId="20" borderId="13" xfId="1" applyFont="1" applyFill="1" applyBorder="1" applyAlignment="1">
      <alignment vertical="center"/>
    </xf>
    <xf numFmtId="0" fontId="1" fillId="20" borderId="13" xfId="1" applyFill="1" applyBorder="1" applyAlignment="1">
      <alignment horizontal="center" vertical="center"/>
    </xf>
    <xf numFmtId="0" fontId="1" fillId="20" borderId="13" xfId="1" applyFill="1" applyBorder="1" applyAlignment="1">
      <alignment vertical="center"/>
    </xf>
    <xf numFmtId="0" fontId="2" fillId="20" borderId="13" xfId="1" applyFont="1" applyFill="1" applyBorder="1" applyAlignment="1">
      <alignment horizontal="center" vertical="center"/>
    </xf>
    <xf numFmtId="0" fontId="1" fillId="20" borderId="14" xfId="1" applyFill="1" applyBorder="1" applyAlignment="1">
      <alignment vertical="center"/>
    </xf>
    <xf numFmtId="4" fontId="2" fillId="14" borderId="11" xfId="1" applyNumberFormat="1" applyFont="1" applyFill="1" applyBorder="1" applyAlignment="1">
      <alignment vertical="center"/>
    </xf>
    <xf numFmtId="0" fontId="28" fillId="14" borderId="7" xfId="0" applyFont="1" applyFill="1" applyBorder="1" applyAlignment="1">
      <alignment horizontal="center" vertical="center"/>
    </xf>
    <xf numFmtId="164" fontId="2" fillId="14" borderId="1" xfId="1" applyNumberFormat="1" applyFont="1" applyFill="1" applyBorder="1" applyAlignment="1">
      <alignment horizontal="right" vertical="center"/>
    </xf>
    <xf numFmtId="164" fontId="4" fillId="14" borderId="1" xfId="1" applyNumberFormat="1" applyFont="1" applyFill="1" applyBorder="1" applyAlignment="1">
      <alignment horizontal="right" vertical="center"/>
    </xf>
    <xf numFmtId="4" fontId="2" fillId="14" borderId="7" xfId="1" applyNumberFormat="1" applyFont="1" applyFill="1" applyBorder="1" applyAlignment="1">
      <alignment horizontal="center" vertical="center"/>
    </xf>
    <xf numFmtId="4" fontId="5" fillId="14" borderId="7" xfId="1" applyNumberFormat="1" applyFont="1" applyFill="1" applyBorder="1" applyAlignment="1">
      <alignment horizontal="center" vertical="center"/>
    </xf>
    <xf numFmtId="4" fontId="2" fillId="14" borderId="3" xfId="1" applyNumberFormat="1" applyFont="1" applyFill="1" applyBorder="1" applyAlignment="1">
      <alignment vertical="center"/>
    </xf>
    <xf numFmtId="0" fontId="28" fillId="14" borderId="9" xfId="0" applyFont="1" applyFill="1" applyBorder="1" applyAlignment="1">
      <alignment horizontal="center" vertical="center"/>
    </xf>
    <xf numFmtId="164" fontId="2" fillId="14" borderId="2" xfId="1" applyNumberFormat="1" applyFont="1" applyFill="1" applyBorder="1" applyAlignment="1">
      <alignment horizontal="right" vertical="center"/>
    </xf>
    <xf numFmtId="164" fontId="4" fillId="14" borderId="2" xfId="1" applyNumberFormat="1" applyFont="1" applyFill="1" applyBorder="1" applyAlignment="1">
      <alignment horizontal="right" vertical="center"/>
    </xf>
    <xf numFmtId="4" fontId="5" fillId="14" borderId="9" xfId="1" applyNumberFormat="1" applyFont="1" applyFill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0" fontId="1" fillId="0" borderId="5" xfId="1" applyBorder="1"/>
    <xf numFmtId="0" fontId="5" fillId="14" borderId="9" xfId="1" applyFont="1" applyFill="1" applyBorder="1" applyAlignment="1">
      <alignment horizontal="center" vertical="center"/>
    </xf>
    <xf numFmtId="4" fontId="5" fillId="14" borderId="5" xfId="1" applyNumberFormat="1" applyFont="1" applyFill="1" applyBorder="1" applyAlignment="1">
      <alignment horizontal="center" vertical="center"/>
    </xf>
    <xf numFmtId="4" fontId="5" fillId="14" borderId="6" xfId="1" applyNumberFormat="1" applyFont="1" applyFill="1" applyBorder="1" applyAlignment="1">
      <alignment horizontal="center" vertical="center"/>
    </xf>
    <xf numFmtId="4" fontId="2" fillId="14" borderId="4" xfId="1" applyNumberFormat="1" applyFont="1" applyFill="1" applyBorder="1" applyAlignment="1">
      <alignment horizontal="left" vertical="center"/>
    </xf>
    <xf numFmtId="4" fontId="2" fillId="14" borderId="9" xfId="1" applyNumberFormat="1" applyFont="1" applyFill="1" applyBorder="1" applyAlignment="1">
      <alignment horizontal="left" vertical="center"/>
    </xf>
    <xf numFmtId="0" fontId="1" fillId="0" borderId="6" xfId="1" applyBorder="1"/>
    <xf numFmtId="0" fontId="1" fillId="0" borderId="4" xfId="1" applyBorder="1"/>
    <xf numFmtId="0" fontId="1" fillId="0" borderId="3" xfId="1" applyBorder="1"/>
    <xf numFmtId="164" fontId="2" fillId="14" borderId="0" xfId="1" applyNumberFormat="1" applyFont="1" applyFill="1" applyAlignment="1">
      <alignment horizontal="right" vertical="center"/>
    </xf>
    <xf numFmtId="6" fontId="24" fillId="14" borderId="1" xfId="1" applyNumberFormat="1" applyFont="1" applyFill="1" applyBorder="1" applyAlignment="1">
      <alignment vertical="center"/>
    </xf>
    <xf numFmtId="4" fontId="28" fillId="14" borderId="8" xfId="1" applyNumberFormat="1" applyFont="1" applyFill="1" applyBorder="1" applyAlignment="1">
      <alignment horizontal="center" vertical="center"/>
    </xf>
    <xf numFmtId="4" fontId="24" fillId="14" borderId="2" xfId="1" applyNumberFormat="1" applyFont="1" applyFill="1" applyBorder="1" applyAlignment="1">
      <alignment horizontal="center" vertical="center"/>
    </xf>
    <xf numFmtId="4" fontId="28" fillId="14" borderId="9" xfId="1" applyNumberFormat="1" applyFont="1" applyFill="1" applyBorder="1" applyAlignment="1">
      <alignment horizontal="center" vertical="center"/>
    </xf>
    <xf numFmtId="4" fontId="24" fillId="14" borderId="3" xfId="1" applyNumberFormat="1" applyFont="1" applyFill="1" applyBorder="1" applyAlignment="1">
      <alignment horizontal="center" vertical="center"/>
    </xf>
    <xf numFmtId="164" fontId="4" fillId="14" borderId="0" xfId="1" applyNumberFormat="1" applyFont="1" applyFill="1" applyAlignment="1">
      <alignment horizontal="right" vertical="center"/>
    </xf>
    <xf numFmtId="4" fontId="4" fillId="15" borderId="13" xfId="1" applyNumberFormat="1" applyFont="1" applyFill="1" applyBorder="1" applyAlignment="1">
      <alignment horizontal="right" vertical="center"/>
    </xf>
    <xf numFmtId="4" fontId="2" fillId="15" borderId="13" xfId="1" applyNumberFormat="1" applyFont="1" applyFill="1" applyBorder="1" applyAlignment="1">
      <alignment horizontal="right" vertical="center"/>
    </xf>
    <xf numFmtId="4" fontId="5" fillId="15" borderId="13" xfId="1" applyNumberFormat="1" applyFont="1" applyFill="1" applyBorder="1" applyAlignment="1">
      <alignment horizontal="center" vertical="center"/>
    </xf>
    <xf numFmtId="164" fontId="4" fillId="15" borderId="14" xfId="1" applyNumberFormat="1" applyFont="1" applyFill="1" applyBorder="1" applyAlignment="1">
      <alignment horizontal="right" vertical="center"/>
    </xf>
    <xf numFmtId="0" fontId="10" fillId="12" borderId="15" xfId="1" applyFont="1" applyFill="1" applyBorder="1" applyAlignment="1">
      <alignment vertical="center"/>
    </xf>
    <xf numFmtId="0" fontId="5" fillId="12" borderId="13" xfId="1" applyFont="1" applyFill="1" applyBorder="1" applyAlignment="1">
      <alignment horizontal="center" vertical="center"/>
    </xf>
    <xf numFmtId="0" fontId="2" fillId="12" borderId="13" xfId="1" applyFont="1" applyFill="1" applyBorder="1" applyAlignment="1">
      <alignment horizontal="center" vertical="center"/>
    </xf>
    <xf numFmtId="164" fontId="2" fillId="12" borderId="13" xfId="1" applyNumberFormat="1" applyFont="1" applyFill="1" applyBorder="1" applyAlignment="1">
      <alignment horizontal="right" vertical="center"/>
    </xf>
    <xf numFmtId="6" fontId="4" fillId="12" borderId="13" xfId="1" applyNumberFormat="1" applyFont="1" applyFill="1" applyBorder="1" applyAlignment="1">
      <alignment vertical="center"/>
    </xf>
    <xf numFmtId="0" fontId="1" fillId="12" borderId="13" xfId="1" applyFill="1" applyBorder="1" applyAlignment="1">
      <alignment vertical="center"/>
    </xf>
    <xf numFmtId="0" fontId="8" fillId="12" borderId="13" xfId="1" applyFont="1" applyFill="1" applyBorder="1" applyAlignment="1">
      <alignment vertical="center"/>
    </xf>
    <xf numFmtId="0" fontId="1" fillId="12" borderId="13" xfId="1" applyFill="1" applyBorder="1" applyAlignment="1">
      <alignment horizontal="center" vertical="center"/>
    </xf>
    <xf numFmtId="0" fontId="1" fillId="12" borderId="14" xfId="1" applyFill="1" applyBorder="1" applyAlignment="1">
      <alignment vertical="center"/>
    </xf>
    <xf numFmtId="164" fontId="24" fillId="0" borderId="2" xfId="1" applyNumberFormat="1" applyFont="1" applyBorder="1" applyAlignment="1">
      <alignment vertical="center"/>
    </xf>
    <xf numFmtId="4" fontId="26" fillId="0" borderId="4" xfId="1" applyNumberFormat="1" applyFont="1" applyBorder="1" applyAlignment="1">
      <alignment horizontal="left" vertical="center"/>
    </xf>
    <xf numFmtId="0" fontId="25" fillId="0" borderId="8" xfId="1" applyFont="1" applyBorder="1" applyAlignment="1">
      <alignment horizontal="center" vertical="center"/>
    </xf>
    <xf numFmtId="0" fontId="2" fillId="7" borderId="15" xfId="1" applyFont="1" applyFill="1" applyBorder="1" applyAlignment="1">
      <alignment horizontal="left" vertical="center" indent="3"/>
    </xf>
    <xf numFmtId="4" fontId="2" fillId="2" borderId="0" xfId="1" applyNumberFormat="1" applyFont="1" applyFill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4" fontId="5" fillId="14" borderId="15" xfId="1" applyNumberFormat="1" applyFont="1" applyFill="1" applyBorder="1" applyAlignment="1">
      <alignment horizontal="center" vertical="center"/>
    </xf>
    <xf numFmtId="4" fontId="2" fillId="14" borderId="15" xfId="1" applyNumberFormat="1" applyFont="1" applyFill="1" applyBorder="1" applyAlignment="1">
      <alignment horizontal="center" vertical="center"/>
    </xf>
    <xf numFmtId="164" fontId="24" fillId="14" borderId="13" xfId="2" applyNumberFormat="1" applyFont="1" applyFill="1" applyBorder="1" applyAlignment="1">
      <alignment horizontal="right" vertical="center"/>
    </xf>
    <xf numFmtId="0" fontId="1" fillId="19" borderId="15" xfId="1" applyFill="1" applyBorder="1" applyAlignment="1">
      <alignment horizontal="left" vertical="center" indent="3"/>
    </xf>
    <xf numFmtId="0" fontId="24" fillId="0" borderId="2" xfId="1" applyFont="1" applyBorder="1" applyAlignment="1">
      <alignment horizontal="center" vertical="center"/>
    </xf>
    <xf numFmtId="0" fontId="24" fillId="0" borderId="2" xfId="1" applyFont="1" applyBorder="1" applyAlignment="1">
      <alignment horizontal="right" vertical="center"/>
    </xf>
    <xf numFmtId="0" fontId="40" fillId="0" borderId="6" xfId="1" applyFont="1" applyBorder="1" applyAlignment="1">
      <alignment horizontal="right" vertical="center"/>
    </xf>
    <xf numFmtId="0" fontId="10" fillId="16" borderId="15" xfId="1" applyFont="1" applyFill="1" applyBorder="1" applyAlignment="1">
      <alignment horizontal="left" vertical="center" indent="3"/>
    </xf>
    <xf numFmtId="0" fontId="8" fillId="16" borderId="13" xfId="1" applyFont="1" applyFill="1" applyBorder="1" applyAlignment="1">
      <alignment vertical="center"/>
    </xf>
    <xf numFmtId="0" fontId="1" fillId="16" borderId="13" xfId="1" applyFill="1" applyBorder="1" applyAlignment="1">
      <alignment horizontal="center" vertical="center"/>
    </xf>
    <xf numFmtId="0" fontId="1" fillId="16" borderId="13" xfId="1" applyFill="1" applyBorder="1" applyAlignment="1">
      <alignment vertical="center"/>
    </xf>
    <xf numFmtId="0" fontId="1" fillId="16" borderId="14" xfId="1" applyFill="1" applyBorder="1" applyAlignment="1">
      <alignment vertical="center"/>
    </xf>
    <xf numFmtId="0" fontId="36" fillId="0" borderId="4" xfId="0" applyFont="1" applyBorder="1"/>
    <xf numFmtId="4" fontId="2" fillId="2" borderId="3" xfId="1" applyNumberFormat="1" applyFont="1" applyFill="1" applyBorder="1" applyAlignment="1">
      <alignment horizontal="left" vertical="center"/>
    </xf>
    <xf numFmtId="4" fontId="5" fillId="2" borderId="9" xfId="1" applyNumberFormat="1" applyFont="1" applyFill="1" applyBorder="1" applyAlignment="1">
      <alignment horizontal="center" vertical="center"/>
    </xf>
    <xf numFmtId="4" fontId="2" fillId="14" borderId="4" xfId="1" applyNumberFormat="1" applyFont="1" applyFill="1" applyBorder="1" applyAlignment="1">
      <alignment vertical="center"/>
    </xf>
    <xf numFmtId="164" fontId="4" fillId="14" borderId="5" xfId="1" applyNumberFormat="1" applyFont="1" applyFill="1" applyBorder="1" applyAlignment="1">
      <alignment horizontal="right" vertical="center"/>
    </xf>
    <xf numFmtId="0" fontId="28" fillId="14" borderId="8" xfId="0" applyFont="1" applyFill="1" applyBorder="1" applyAlignment="1">
      <alignment horizontal="center" vertical="center"/>
    </xf>
    <xf numFmtId="4" fontId="5" fillId="14" borderId="8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4" fontId="24" fillId="14" borderId="7" xfId="1" applyNumberFormat="1" applyFont="1" applyFill="1" applyBorder="1" applyAlignment="1">
      <alignment horizontal="center" vertical="center"/>
    </xf>
    <xf numFmtId="0" fontId="44" fillId="14" borderId="4" xfId="0" applyFont="1" applyFill="1" applyBorder="1" applyAlignment="1">
      <alignment wrapText="1"/>
    </xf>
    <xf numFmtId="0" fontId="1" fillId="9" borderId="15" xfId="1" applyFill="1" applyBorder="1" applyAlignment="1">
      <alignment horizontal="left" vertical="center" indent="3"/>
    </xf>
    <xf numFmtId="0" fontId="9" fillId="9" borderId="13" xfId="1" applyFont="1" applyFill="1" applyBorder="1" applyAlignment="1">
      <alignment horizontal="center" vertical="center"/>
    </xf>
    <xf numFmtId="0" fontId="2" fillId="9" borderId="13" xfId="1" applyFont="1" applyFill="1" applyBorder="1" applyAlignment="1">
      <alignment horizontal="center" vertical="center"/>
    </xf>
    <xf numFmtId="164" fontId="24" fillId="9" borderId="13" xfId="1" applyNumberFormat="1" applyFont="1" applyFill="1" applyBorder="1" applyAlignment="1">
      <alignment horizontal="right" vertical="center"/>
    </xf>
    <xf numFmtId="6" fontId="40" fillId="9" borderId="13" xfId="1" applyNumberFormat="1" applyFont="1" applyFill="1" applyBorder="1" applyAlignment="1">
      <alignment vertical="center"/>
    </xf>
    <xf numFmtId="4" fontId="24" fillId="9" borderId="13" xfId="1" applyNumberFormat="1" applyFont="1" applyFill="1" applyBorder="1" applyAlignment="1">
      <alignment horizontal="center" vertical="center"/>
    </xf>
    <xf numFmtId="0" fontId="28" fillId="9" borderId="13" xfId="1" applyFont="1" applyFill="1" applyBorder="1" applyAlignment="1">
      <alignment horizontal="center" vertical="center"/>
    </xf>
    <xf numFmtId="0" fontId="24" fillId="9" borderId="13" xfId="1" applyFont="1" applyFill="1" applyBorder="1" applyAlignment="1">
      <alignment horizontal="center" vertical="center"/>
    </xf>
    <xf numFmtId="6" fontId="40" fillId="9" borderId="14" xfId="1" applyNumberFormat="1" applyFont="1" applyFill="1" applyBorder="1" applyAlignment="1">
      <alignment vertical="center"/>
    </xf>
    <xf numFmtId="0" fontId="28" fillId="0" borderId="15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19" fillId="9" borderId="15" xfId="1" applyFont="1" applyFill="1" applyBorder="1" applyAlignment="1">
      <alignment vertical="center"/>
    </xf>
    <xf numFmtId="0" fontId="1" fillId="9" borderId="13" xfId="1" applyFill="1" applyBorder="1" applyAlignment="1">
      <alignment horizontal="center" vertical="center"/>
    </xf>
    <xf numFmtId="0" fontId="1" fillId="9" borderId="13" xfId="1" applyFill="1" applyBorder="1" applyAlignment="1">
      <alignment vertical="center"/>
    </xf>
    <xf numFmtId="0" fontId="8" fillId="9" borderId="1" xfId="1" applyFont="1" applyFill="1" applyBorder="1" applyAlignment="1">
      <alignment vertical="center"/>
    </xf>
    <xf numFmtId="0" fontId="1" fillId="9" borderId="1" xfId="1" applyFill="1" applyBorder="1" applyAlignment="1">
      <alignment vertical="center"/>
    </xf>
    <xf numFmtId="0" fontId="2" fillId="9" borderId="1" xfId="1" applyFont="1" applyFill="1" applyBorder="1" applyAlignment="1">
      <alignment horizontal="center" vertical="center"/>
    </xf>
    <xf numFmtId="0" fontId="1" fillId="9" borderId="10" xfId="1" applyFill="1" applyBorder="1" applyAlignment="1">
      <alignment vertical="center"/>
    </xf>
    <xf numFmtId="4" fontId="2" fillId="0" borderId="11" xfId="1" applyNumberFormat="1" applyFont="1" applyBorder="1" applyAlignment="1">
      <alignment vertical="center"/>
    </xf>
    <xf numFmtId="0" fontId="24" fillId="0" borderId="0" xfId="0" applyFont="1"/>
    <xf numFmtId="0" fontId="24" fillId="0" borderId="3" xfId="0" applyFont="1" applyBorder="1"/>
    <xf numFmtId="0" fontId="28" fillId="0" borderId="2" xfId="0" applyFont="1" applyBorder="1" applyAlignment="1">
      <alignment horizontal="center" vertical="center"/>
    </xf>
    <xf numFmtId="164" fontId="4" fillId="14" borderId="6" xfId="1" applyNumberFormat="1" applyFont="1" applyFill="1" applyBorder="1" applyAlignment="1">
      <alignment horizontal="right" vertical="center"/>
    </xf>
    <xf numFmtId="0" fontId="10" fillId="25" borderId="15" xfId="1" applyFont="1" applyFill="1" applyBorder="1" applyAlignment="1">
      <alignment vertical="center"/>
    </xf>
    <xf numFmtId="0" fontId="5" fillId="25" borderId="13" xfId="1" applyFont="1" applyFill="1" applyBorder="1" applyAlignment="1">
      <alignment horizontal="center" vertical="center"/>
    </xf>
    <xf numFmtId="0" fontId="2" fillId="25" borderId="13" xfId="1" applyFont="1" applyFill="1" applyBorder="1" applyAlignment="1">
      <alignment horizontal="center" vertical="center"/>
    </xf>
    <xf numFmtId="164" fontId="2" fillId="25" borderId="13" xfId="1" applyNumberFormat="1" applyFont="1" applyFill="1" applyBorder="1" applyAlignment="1">
      <alignment horizontal="right" vertical="center"/>
    </xf>
    <xf numFmtId="6" fontId="4" fillId="25" borderId="13" xfId="1" applyNumberFormat="1" applyFont="1" applyFill="1" applyBorder="1" applyAlignment="1">
      <alignment vertical="center"/>
    </xf>
    <xf numFmtId="0" fontId="1" fillId="25" borderId="13" xfId="1" applyFill="1" applyBorder="1" applyAlignment="1">
      <alignment vertical="center"/>
    </xf>
    <xf numFmtId="0" fontId="8" fillId="25" borderId="13" xfId="1" applyFont="1" applyFill="1" applyBorder="1" applyAlignment="1">
      <alignment vertical="center"/>
    </xf>
    <xf numFmtId="0" fontId="1" fillId="25" borderId="13" xfId="1" applyFill="1" applyBorder="1" applyAlignment="1">
      <alignment horizontal="center" vertical="center"/>
    </xf>
    <xf numFmtId="0" fontId="1" fillId="25" borderId="14" xfId="1" applyFill="1" applyBorder="1" applyAlignment="1">
      <alignment vertical="center"/>
    </xf>
    <xf numFmtId="0" fontId="9" fillId="0" borderId="8" xfId="1" applyFont="1" applyBorder="1" applyAlignment="1">
      <alignment horizontal="left" vertical="center"/>
    </xf>
    <xf numFmtId="0" fontId="2" fillId="14" borderId="3" xfId="1" applyFont="1" applyFill="1" applyBorder="1" applyAlignment="1">
      <alignment horizontal="center" vertical="center"/>
    </xf>
    <xf numFmtId="0" fontId="10" fillId="26" borderId="15" xfId="1" applyFont="1" applyFill="1" applyBorder="1" applyAlignment="1">
      <alignment horizontal="left" vertical="center" indent="3"/>
    </xf>
    <xf numFmtId="0" fontId="5" fillId="26" borderId="13" xfId="1" applyFont="1" applyFill="1" applyBorder="1" applyAlignment="1">
      <alignment horizontal="center" vertical="center"/>
    </xf>
    <xf numFmtId="0" fontId="2" fillId="26" borderId="13" xfId="1" applyFont="1" applyFill="1" applyBorder="1" applyAlignment="1">
      <alignment horizontal="center" vertical="center"/>
    </xf>
    <xf numFmtId="4" fontId="24" fillId="26" borderId="13" xfId="1" applyNumberFormat="1" applyFont="1" applyFill="1" applyBorder="1" applyAlignment="1">
      <alignment horizontal="right" vertical="center"/>
    </xf>
    <xf numFmtId="4" fontId="40" fillId="26" borderId="13" xfId="1" applyNumberFormat="1" applyFont="1" applyFill="1" applyBorder="1" applyAlignment="1">
      <alignment horizontal="right" vertical="center"/>
    </xf>
    <xf numFmtId="4" fontId="24" fillId="26" borderId="13" xfId="1" applyNumberFormat="1" applyFont="1" applyFill="1" applyBorder="1" applyAlignment="1">
      <alignment horizontal="center" vertical="center"/>
    </xf>
    <xf numFmtId="0" fontId="28" fillId="26" borderId="13" xfId="1" applyFont="1" applyFill="1" applyBorder="1" applyAlignment="1">
      <alignment horizontal="center" vertical="center"/>
    </xf>
    <xf numFmtId="0" fontId="24" fillId="26" borderId="13" xfId="1" applyFont="1" applyFill="1" applyBorder="1" applyAlignment="1">
      <alignment horizontal="center" vertical="center"/>
    </xf>
    <xf numFmtId="2" fontId="24" fillId="26" borderId="13" xfId="1" applyNumberFormat="1" applyFont="1" applyFill="1" applyBorder="1" applyAlignment="1">
      <alignment horizontal="right" vertical="center"/>
    </xf>
    <xf numFmtId="164" fontId="40" fillId="26" borderId="14" xfId="1" applyNumberFormat="1" applyFont="1" applyFill="1" applyBorder="1" applyAlignment="1">
      <alignment horizontal="right" vertical="center"/>
    </xf>
    <xf numFmtId="4" fontId="24" fillId="0" borderId="8" xfId="1" applyNumberFormat="1" applyFont="1" applyBorder="1" applyAlignment="1">
      <alignment horizontal="center" vertical="center"/>
    </xf>
    <xf numFmtId="4" fontId="28" fillId="14" borderId="0" xfId="1" applyNumberFormat="1" applyFont="1" applyFill="1" applyAlignment="1">
      <alignment horizontal="center" vertical="center"/>
    </xf>
    <xf numFmtId="4" fontId="24" fillId="14" borderId="9" xfId="1" applyNumberFormat="1" applyFont="1" applyFill="1" applyBorder="1" applyAlignment="1">
      <alignment horizontal="center" vertical="center"/>
    </xf>
    <xf numFmtId="4" fontId="28" fillId="14" borderId="10" xfId="1" applyNumberFormat="1" applyFont="1" applyFill="1" applyBorder="1" applyAlignment="1">
      <alignment horizontal="center" vertical="center"/>
    </xf>
    <xf numFmtId="4" fontId="28" fillId="14" borderId="6" xfId="1" applyNumberFormat="1" applyFont="1" applyFill="1" applyBorder="1" applyAlignment="1">
      <alignment horizontal="center" vertical="center"/>
    </xf>
    <xf numFmtId="4" fontId="24" fillId="14" borderId="1" xfId="1" applyNumberFormat="1" applyFont="1" applyFill="1" applyBorder="1" applyAlignment="1">
      <alignment horizontal="center" vertical="center"/>
    </xf>
    <xf numFmtId="4" fontId="28" fillId="0" borderId="5" xfId="1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4" fontId="17" fillId="0" borderId="0" xfId="1" applyNumberFormat="1" applyFont="1" applyAlignment="1">
      <alignment horizontal="center" vertical="center"/>
    </xf>
    <xf numFmtId="0" fontId="24" fillId="0" borderId="0" xfId="1" applyFont="1"/>
    <xf numFmtId="4" fontId="17" fillId="0" borderId="3" xfId="1" applyNumberFormat="1" applyFont="1" applyBorder="1" applyAlignment="1">
      <alignment horizontal="center" vertical="center"/>
    </xf>
    <xf numFmtId="6" fontId="40" fillId="0" borderId="2" xfId="1" applyNumberFormat="1" applyFont="1" applyBorder="1" applyAlignment="1">
      <alignment vertical="center"/>
    </xf>
    <xf numFmtId="0" fontId="24" fillId="0" borderId="6" xfId="1" applyFont="1" applyBorder="1"/>
    <xf numFmtId="4" fontId="24" fillId="0" borderId="3" xfId="1" applyNumberFormat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" fontId="15" fillId="0" borderId="0" xfId="1" applyNumberFormat="1" applyFont="1" applyAlignment="1">
      <alignment horizontal="center" vertical="center"/>
    </xf>
    <xf numFmtId="0" fontId="2" fillId="0" borderId="3" xfId="1" applyFont="1" applyBorder="1" applyAlignment="1">
      <alignment horizontal="justify" vertical="center"/>
    </xf>
    <xf numFmtId="0" fontId="24" fillId="14" borderId="2" xfId="1" applyFont="1" applyFill="1" applyBorder="1" applyAlignment="1">
      <alignment horizontal="justify" vertical="center"/>
    </xf>
    <xf numFmtId="0" fontId="10" fillId="7" borderId="11" xfId="1" applyFont="1" applyFill="1" applyBorder="1" applyAlignment="1">
      <alignment horizontal="left" vertical="center" indent="3"/>
    </xf>
    <xf numFmtId="0" fontId="5" fillId="7" borderId="1" xfId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right" vertical="center"/>
    </xf>
    <xf numFmtId="6" fontId="4" fillId="7" borderId="1" xfId="1" applyNumberFormat="1" applyFont="1" applyFill="1" applyBorder="1" applyAlignment="1">
      <alignment vertical="center"/>
    </xf>
    <xf numFmtId="4" fontId="5" fillId="7" borderId="1" xfId="1" applyNumberFormat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right" vertical="center"/>
    </xf>
    <xf numFmtId="164" fontId="4" fillId="7" borderId="10" xfId="1" applyNumberFormat="1" applyFont="1" applyFill="1" applyBorder="1" applyAlignment="1">
      <alignment horizontal="right" vertical="center"/>
    </xf>
    <xf numFmtId="0" fontId="24" fillId="14" borderId="0" xfId="1" applyFont="1" applyFill="1" applyAlignment="1">
      <alignment horizontal="center" vertical="center"/>
    </xf>
    <xf numFmtId="0" fontId="24" fillId="14" borderId="0" xfId="1" applyFont="1" applyFill="1" applyAlignment="1">
      <alignment horizontal="justify" vertical="center"/>
    </xf>
    <xf numFmtId="0" fontId="28" fillId="0" borderId="7" xfId="1" applyFont="1" applyBorder="1" applyAlignment="1">
      <alignment horizontal="center" vertical="center"/>
    </xf>
    <xf numFmtId="0" fontId="28" fillId="14" borderId="8" xfId="1" applyFont="1" applyFill="1" applyBorder="1" applyAlignment="1">
      <alignment vertical="center"/>
    </xf>
    <xf numFmtId="0" fontId="28" fillId="14" borderId="8" xfId="1" applyFont="1" applyFill="1" applyBorder="1" applyAlignment="1">
      <alignment horizontal="center" vertical="center"/>
    </xf>
    <xf numFmtId="0" fontId="28" fillId="14" borderId="9" xfId="1" applyFont="1" applyFill="1" applyBorder="1" applyAlignment="1">
      <alignment horizontal="center" vertical="center"/>
    </xf>
    <xf numFmtId="0" fontId="2" fillId="0" borderId="0" xfId="1" applyFont="1" applyAlignment="1">
      <alignment horizontal="justify" vertical="center"/>
    </xf>
    <xf numFmtId="0" fontId="28" fillId="14" borderId="0" xfId="1" applyFont="1" applyFill="1" applyAlignment="1">
      <alignment horizontal="center" vertical="center"/>
    </xf>
    <xf numFmtId="0" fontId="24" fillId="0" borderId="0" xfId="1" applyFont="1" applyAlignment="1">
      <alignment vertical="center"/>
    </xf>
    <xf numFmtId="0" fontId="35" fillId="22" borderId="11" xfId="1" applyFont="1" applyFill="1" applyBorder="1" applyAlignment="1">
      <alignment horizontal="left" vertical="center" indent="3"/>
    </xf>
    <xf numFmtId="0" fontId="32" fillId="22" borderId="1" xfId="1" applyFont="1" applyFill="1" applyBorder="1" applyAlignment="1">
      <alignment vertical="center"/>
    </xf>
    <xf numFmtId="0" fontId="31" fillId="22" borderId="1" xfId="1" applyFont="1" applyFill="1" applyBorder="1" applyAlignment="1">
      <alignment horizontal="center" vertical="center"/>
    </xf>
    <xf numFmtId="0" fontId="42" fillId="22" borderId="1" xfId="1" applyFont="1" applyFill="1" applyBorder="1" applyAlignment="1">
      <alignment vertical="center"/>
    </xf>
    <xf numFmtId="0" fontId="43" fillId="22" borderId="1" xfId="1" applyFont="1" applyFill="1" applyBorder="1" applyAlignment="1">
      <alignment vertical="center"/>
    </xf>
    <xf numFmtId="0" fontId="42" fillId="22" borderId="1" xfId="1" applyFont="1" applyFill="1" applyBorder="1" applyAlignment="1">
      <alignment horizontal="center" vertical="center"/>
    </xf>
    <xf numFmtId="0" fontId="42" fillId="22" borderId="10" xfId="1" applyFont="1" applyFill="1" applyBorder="1" applyAlignment="1">
      <alignment vertical="center"/>
    </xf>
    <xf numFmtId="0" fontId="10" fillId="13" borderId="11" xfId="1" applyFont="1" applyFill="1" applyBorder="1" applyAlignment="1">
      <alignment horizontal="left" vertical="center" indent="3"/>
    </xf>
    <xf numFmtId="0" fontId="8" fillId="13" borderId="1" xfId="1" applyFont="1" applyFill="1" applyBorder="1" applyAlignment="1">
      <alignment vertical="center"/>
    </xf>
    <xf numFmtId="0" fontId="1" fillId="13" borderId="1" xfId="1" applyFill="1" applyBorder="1" applyAlignment="1">
      <alignment horizontal="center" vertical="center"/>
    </xf>
    <xf numFmtId="0" fontId="1" fillId="13" borderId="1" xfId="1" applyFill="1" applyBorder="1" applyAlignment="1">
      <alignment vertical="center"/>
    </xf>
    <xf numFmtId="0" fontId="1" fillId="13" borderId="10" xfId="1" applyFill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" fillId="0" borderId="7" xfId="1" applyBorder="1"/>
    <xf numFmtId="6" fontId="4" fillId="0" borderId="2" xfId="1" applyNumberFormat="1" applyFont="1" applyBorder="1" applyAlignment="1">
      <alignment vertical="center"/>
    </xf>
    <xf numFmtId="0" fontId="1" fillId="0" borderId="9" xfId="1" applyBorder="1"/>
    <xf numFmtId="4" fontId="2" fillId="0" borderId="3" xfId="1" applyNumberFormat="1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0" fillId="0" borderId="8" xfId="0" applyBorder="1"/>
    <xf numFmtId="0" fontId="0" fillId="0" borderId="5" xfId="0" applyBorder="1"/>
    <xf numFmtId="164" fontId="2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4" fontId="2" fillId="0" borderId="2" xfId="1" applyNumberFormat="1" applyFont="1" applyBorder="1" applyAlignment="1">
      <alignment horizontal="left" vertical="center"/>
    </xf>
    <xf numFmtId="0" fontId="15" fillId="0" borderId="3" xfId="1" applyFont="1" applyBorder="1"/>
    <xf numFmtId="0" fontId="5" fillId="11" borderId="13" xfId="1" applyFont="1" applyFill="1" applyBorder="1" applyAlignment="1">
      <alignment horizontal="center" vertical="center"/>
    </xf>
    <xf numFmtId="0" fontId="2" fillId="11" borderId="13" xfId="1" applyFont="1" applyFill="1" applyBorder="1" applyAlignment="1">
      <alignment horizontal="center" vertical="center"/>
    </xf>
    <xf numFmtId="164" fontId="2" fillId="11" borderId="13" xfId="1" applyNumberFormat="1" applyFont="1" applyFill="1" applyBorder="1" applyAlignment="1">
      <alignment horizontal="right" vertical="center"/>
    </xf>
    <xf numFmtId="6" fontId="4" fillId="11" borderId="14" xfId="1" applyNumberFormat="1" applyFont="1" applyFill="1" applyBorder="1" applyAlignment="1">
      <alignment vertical="center"/>
    </xf>
    <xf numFmtId="0" fontId="25" fillId="0" borderId="7" xfId="1" applyFont="1" applyBorder="1" applyAlignment="1">
      <alignment horizontal="center" vertical="center"/>
    </xf>
    <xf numFmtId="0" fontId="45" fillId="0" borderId="8" xfId="1" applyFont="1" applyBorder="1" applyAlignment="1">
      <alignment horizontal="center" vertical="center"/>
    </xf>
    <xf numFmtId="4" fontId="2" fillId="14" borderId="0" xfId="1" applyNumberFormat="1" applyFont="1" applyFill="1" applyAlignment="1">
      <alignment vertical="center"/>
    </xf>
    <xf numFmtId="0" fontId="28" fillId="14" borderId="0" xfId="0" applyFont="1" applyFill="1" applyAlignment="1">
      <alignment horizontal="center" vertical="center"/>
    </xf>
    <xf numFmtId="0" fontId="5" fillId="14" borderId="1" xfId="1" applyFont="1" applyFill="1" applyBorder="1" applyAlignment="1">
      <alignment horizontal="center" vertical="center"/>
    </xf>
    <xf numFmtId="0" fontId="2" fillId="14" borderId="1" xfId="1" applyFont="1" applyFill="1" applyBorder="1" applyAlignment="1">
      <alignment horizontal="center" vertical="center"/>
    </xf>
    <xf numFmtId="6" fontId="4" fillId="14" borderId="10" xfId="1" applyNumberFormat="1" applyFont="1" applyFill="1" applyBorder="1" applyAlignment="1">
      <alignment vertical="center"/>
    </xf>
    <xf numFmtId="0" fontId="10" fillId="14" borderId="11" xfId="1" applyFont="1" applyFill="1" applyBorder="1" applyAlignment="1">
      <alignment vertical="center"/>
    </xf>
    <xf numFmtId="0" fontId="18" fillId="14" borderId="1" xfId="1" applyFont="1" applyFill="1" applyBorder="1" applyAlignment="1">
      <alignment horizontal="center" vertical="center"/>
    </xf>
    <xf numFmtId="0" fontId="1" fillId="14" borderId="1" xfId="1" applyFill="1" applyBorder="1" applyAlignment="1">
      <alignment horizontal="center" vertical="center"/>
    </xf>
    <xf numFmtId="0" fontId="1" fillId="14" borderId="1" xfId="1" applyFill="1" applyBorder="1" applyAlignment="1">
      <alignment vertical="center"/>
    </xf>
    <xf numFmtId="0" fontId="10" fillId="27" borderId="15" xfId="1" applyFont="1" applyFill="1" applyBorder="1" applyAlignment="1">
      <alignment horizontal="left" vertical="center" indent="3"/>
    </xf>
    <xf numFmtId="0" fontId="5" fillId="27" borderId="13" xfId="1" applyFont="1" applyFill="1" applyBorder="1" applyAlignment="1">
      <alignment horizontal="center" vertical="center"/>
    </xf>
    <xf numFmtId="0" fontId="2" fillId="27" borderId="13" xfId="1" applyFont="1" applyFill="1" applyBorder="1" applyAlignment="1">
      <alignment horizontal="center" vertical="center"/>
    </xf>
    <xf numFmtId="4" fontId="24" fillId="27" borderId="13" xfId="1" applyNumberFormat="1" applyFont="1" applyFill="1" applyBorder="1" applyAlignment="1">
      <alignment horizontal="right" vertical="center"/>
    </xf>
    <xf numFmtId="4" fontId="40" fillId="27" borderId="13" xfId="1" applyNumberFormat="1" applyFont="1" applyFill="1" applyBorder="1" applyAlignment="1">
      <alignment horizontal="right" vertical="center"/>
    </xf>
    <xf numFmtId="4" fontId="24" fillId="27" borderId="13" xfId="1" applyNumberFormat="1" applyFont="1" applyFill="1" applyBorder="1" applyAlignment="1">
      <alignment horizontal="center" vertical="center"/>
    </xf>
    <xf numFmtId="0" fontId="28" fillId="27" borderId="13" xfId="1" applyFont="1" applyFill="1" applyBorder="1" applyAlignment="1">
      <alignment horizontal="center" vertical="center"/>
    </xf>
    <xf numFmtId="0" fontId="24" fillId="27" borderId="13" xfId="1" applyFont="1" applyFill="1" applyBorder="1" applyAlignment="1">
      <alignment horizontal="center" vertical="center"/>
    </xf>
    <xf numFmtId="2" fontId="24" fillId="27" borderId="13" xfId="1" applyNumberFormat="1" applyFont="1" applyFill="1" applyBorder="1" applyAlignment="1">
      <alignment horizontal="right" vertical="center"/>
    </xf>
    <xf numFmtId="164" fontId="40" fillId="27" borderId="14" xfId="1" applyNumberFormat="1" applyFont="1" applyFill="1" applyBorder="1" applyAlignment="1">
      <alignment horizontal="right" vertical="center"/>
    </xf>
    <xf numFmtId="4" fontId="26" fillId="0" borderId="11" xfId="1" applyNumberFormat="1" applyFont="1" applyBorder="1" applyAlignment="1">
      <alignment horizontal="left" vertical="center" wrapText="1"/>
    </xf>
    <xf numFmtId="4" fontId="26" fillId="0" borderId="4" xfId="1" applyNumberFormat="1" applyFont="1" applyBorder="1" applyAlignment="1">
      <alignment horizontal="left" vertical="center" wrapText="1"/>
    </xf>
    <xf numFmtId="0" fontId="10" fillId="23" borderId="15" xfId="1" applyFont="1" applyFill="1" applyBorder="1" applyAlignment="1">
      <alignment vertical="center"/>
    </xf>
    <xf numFmtId="0" fontId="5" fillId="23" borderId="13" xfId="1" applyFont="1" applyFill="1" applyBorder="1" applyAlignment="1">
      <alignment horizontal="center" vertical="center"/>
    </xf>
    <xf numFmtId="0" fontId="2" fillId="23" borderId="13" xfId="1" applyFont="1" applyFill="1" applyBorder="1" applyAlignment="1">
      <alignment horizontal="center" vertical="center"/>
    </xf>
    <xf numFmtId="164" fontId="2" fillId="23" borderId="13" xfId="1" applyNumberFormat="1" applyFont="1" applyFill="1" applyBorder="1" applyAlignment="1">
      <alignment horizontal="right" vertical="center"/>
    </xf>
    <xf numFmtId="6" fontId="4" fillId="23" borderId="13" xfId="1" applyNumberFormat="1" applyFont="1" applyFill="1" applyBorder="1" applyAlignment="1">
      <alignment vertical="center"/>
    </xf>
    <xf numFmtId="0" fontId="1" fillId="23" borderId="13" xfId="1" applyFill="1" applyBorder="1" applyAlignment="1">
      <alignment vertical="center"/>
    </xf>
    <xf numFmtId="0" fontId="8" fillId="23" borderId="13" xfId="1" applyFont="1" applyFill="1" applyBorder="1" applyAlignment="1">
      <alignment vertical="center"/>
    </xf>
    <xf numFmtId="0" fontId="1" fillId="23" borderId="13" xfId="1" applyFill="1" applyBorder="1" applyAlignment="1">
      <alignment horizontal="center" vertical="center"/>
    </xf>
    <xf numFmtId="0" fontId="1" fillId="23" borderId="14" xfId="1" applyFill="1" applyBorder="1" applyAlignment="1">
      <alignment vertical="center"/>
    </xf>
    <xf numFmtId="4" fontId="26" fillId="0" borderId="3" xfId="1" applyNumberFormat="1" applyFont="1" applyBorder="1" applyAlignment="1">
      <alignment horizontal="left" vertical="center" wrapText="1"/>
    </xf>
    <xf numFmtId="0" fontId="0" fillId="0" borderId="9" xfId="0" applyBorder="1"/>
    <xf numFmtId="0" fontId="0" fillId="0" borderId="6" xfId="0" applyBorder="1"/>
    <xf numFmtId="0" fontId="2" fillId="0" borderId="13" xfId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left" vertical="center"/>
    </xf>
    <xf numFmtId="4" fontId="2" fillId="0" borderId="4" xfId="1" applyNumberFormat="1" applyFont="1" applyBorder="1" applyAlignment="1">
      <alignment horizontal="left" vertical="center"/>
    </xf>
    <xf numFmtId="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0" fillId="0" borderId="0" xfId="0" applyBorder="1"/>
    <xf numFmtId="4" fontId="26" fillId="0" borderId="0" xfId="1" applyNumberFormat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/>
    </xf>
    <xf numFmtId="164" fontId="24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2" fillId="0" borderId="5" xfId="1" applyNumberFormat="1" applyFont="1" applyBorder="1" applyAlignment="1">
      <alignment horizontal="left" vertical="top" wrapText="1"/>
    </xf>
    <xf numFmtId="4" fontId="2" fillId="0" borderId="4" xfId="1" applyNumberFormat="1" applyFont="1" applyBorder="1" applyAlignment="1">
      <alignment horizontal="left" vertical="center"/>
    </xf>
    <xf numFmtId="4" fontId="2" fillId="0" borderId="0" xfId="1" applyNumberFormat="1" applyFont="1" applyAlignment="1">
      <alignment horizontal="left" vertical="center"/>
    </xf>
    <xf numFmtId="0" fontId="10" fillId="15" borderId="15" xfId="1" applyFont="1" applyFill="1" applyBorder="1" applyAlignment="1">
      <alignment horizontal="left" vertical="center"/>
    </xf>
    <xf numFmtId="0" fontId="10" fillId="15" borderId="13" xfId="1" applyFont="1" applyFill="1" applyBorder="1" applyAlignment="1">
      <alignment horizontal="left" vertical="center"/>
    </xf>
    <xf numFmtId="4" fontId="2" fillId="0" borderId="4" xfId="1" applyNumberFormat="1" applyFont="1" applyBorder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5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4" fontId="2" fillId="0" borderId="15" xfId="1" applyNumberFormat="1" applyFont="1" applyBorder="1" applyAlignment="1">
      <alignment horizontal="left" vertical="center"/>
    </xf>
    <xf numFmtId="4" fontId="2" fillId="0" borderId="14" xfId="1" applyNumberFormat="1" applyFont="1" applyBorder="1" applyAlignment="1">
      <alignment horizontal="left" vertical="center"/>
    </xf>
    <xf numFmtId="0" fontId="19" fillId="7" borderId="15" xfId="1" applyFont="1" applyFill="1" applyBorder="1" applyAlignment="1">
      <alignment horizontal="left" vertical="center"/>
    </xf>
    <xf numFmtId="0" fontId="19" fillId="7" borderId="13" xfId="1" applyFont="1" applyFill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4" fontId="2" fillId="0" borderId="5" xfId="1" applyNumberFormat="1" applyFont="1" applyBorder="1" applyAlignment="1">
      <alignment horizontal="left" vertical="center"/>
    </xf>
    <xf numFmtId="0" fontId="10" fillId="23" borderId="15" xfId="1" applyFont="1" applyFill="1" applyBorder="1" applyAlignment="1">
      <alignment horizontal="left" vertical="center"/>
    </xf>
    <xf numFmtId="0" fontId="10" fillId="23" borderId="13" xfId="1" applyFont="1" applyFill="1" applyBorder="1" applyAlignment="1">
      <alignment horizontal="left" vertical="center"/>
    </xf>
    <xf numFmtId="0" fontId="10" fillId="23" borderId="14" xfId="1" applyFont="1" applyFill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23" fillId="21" borderId="15" xfId="1" applyFont="1" applyFill="1" applyBorder="1" applyAlignment="1">
      <alignment horizontal="left" vertical="center"/>
    </xf>
    <xf numFmtId="0" fontId="23" fillId="21" borderId="13" xfId="1" applyFont="1" applyFill="1" applyBorder="1" applyAlignment="1">
      <alignment horizontal="left" vertical="center"/>
    </xf>
  </cellXfs>
  <cellStyles count="3">
    <cellStyle name="Normální" xfId="0" builtinId="0"/>
    <cellStyle name="Normální 2" xfId="1"/>
    <cellStyle name="Správně" xfId="2" builtinId="26"/>
  </cellStyles>
  <dxfs count="0"/>
  <tableStyles count="0" defaultTableStyle="TableStyleMedium2" defaultPivotStyle="PivotStyleLight16"/>
  <colors>
    <mruColors>
      <color rgb="FFF4B456"/>
      <color rgb="FFCC00FF"/>
      <color rgb="FFFA8976"/>
      <color rgb="FFFFB9B9"/>
      <color rgb="FFCDCDCD"/>
      <color rgb="FFAA2CF8"/>
      <color rgb="FFF9A5B7"/>
      <color rgb="FF707EE2"/>
      <color rgb="FF6675E0"/>
      <color rgb="FFD28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73896</xdr:rowOff>
    </xdr:from>
    <xdr:to>
      <xdr:col>1</xdr:col>
      <xdr:colOff>1154551</xdr:colOff>
      <xdr:row>2</xdr:row>
      <xdr:rowOff>114300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3896"/>
          <a:ext cx="1040251" cy="230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abSelected="1" view="pageLayout" topLeftCell="A170" zoomScale="140" zoomScaleNormal="100" zoomScaleSheetLayoutView="100" zoomScalePageLayoutView="140" workbookViewId="0">
      <selection activeCell="I361" sqref="I361"/>
    </sheetView>
  </sheetViews>
  <sheetFormatPr defaultColWidth="9.140625" defaultRowHeight="15" x14ac:dyDescent="0.25"/>
  <cols>
    <col min="1" max="1" width="0.42578125" customWidth="1"/>
    <col min="2" max="2" width="17.7109375" customWidth="1"/>
    <col min="3" max="3" width="7.85546875" customWidth="1"/>
    <col min="4" max="4" width="7.42578125" customWidth="1"/>
    <col min="6" max="6" width="9.7109375" bestFit="1" customWidth="1"/>
    <col min="7" max="7" width="10.140625" bestFit="1" customWidth="1"/>
    <col min="8" max="8" width="0.7109375" customWidth="1"/>
    <col min="9" max="10" width="7.42578125" customWidth="1"/>
    <col min="11" max="11" width="9.140625" customWidth="1"/>
    <col min="12" max="12" width="11" customWidth="1"/>
  </cols>
  <sheetData>
    <row r="1" spans="2:12" hidden="1" x14ac:dyDescent="0.25">
      <c r="F1" s="121">
        <v>1.21</v>
      </c>
      <c r="G1" s="121">
        <v>1.35</v>
      </c>
    </row>
    <row r="2" spans="2:12" x14ac:dyDescent="0.25">
      <c r="B2" s="31"/>
      <c r="C2" s="613" t="s">
        <v>0</v>
      </c>
      <c r="D2" s="613"/>
      <c r="E2" s="613"/>
      <c r="F2" s="613"/>
      <c r="G2" s="613"/>
      <c r="H2" s="31"/>
      <c r="I2" s="613" t="s">
        <v>1</v>
      </c>
      <c r="J2" s="613"/>
      <c r="K2" s="613"/>
      <c r="L2" s="614"/>
    </row>
    <row r="3" spans="2:12" ht="33.75" customHeight="1" x14ac:dyDescent="0.25">
      <c r="B3" s="140" t="s">
        <v>232</v>
      </c>
      <c r="C3" s="49" t="s">
        <v>2</v>
      </c>
      <c r="D3" s="45" t="s">
        <v>3</v>
      </c>
      <c r="E3" s="38" t="s">
        <v>4</v>
      </c>
      <c r="F3" s="44" t="s">
        <v>5</v>
      </c>
      <c r="G3" s="158" t="s">
        <v>6</v>
      </c>
      <c r="H3" s="159"/>
      <c r="I3" s="49" t="s">
        <v>2</v>
      </c>
      <c r="J3" s="45" t="s">
        <v>3</v>
      </c>
      <c r="K3" s="38" t="s">
        <v>7</v>
      </c>
      <c r="L3" s="44" t="s">
        <v>5</v>
      </c>
    </row>
    <row r="4" spans="2:12" x14ac:dyDescent="0.25">
      <c r="B4" s="186"/>
      <c r="C4" s="51"/>
      <c r="D4" s="4"/>
      <c r="E4" s="24"/>
      <c r="F4" s="43"/>
      <c r="G4" s="43"/>
      <c r="H4" s="4"/>
      <c r="I4" s="61"/>
      <c r="J4" s="4"/>
      <c r="K4" s="24"/>
      <c r="L4" s="43"/>
    </row>
    <row r="5" spans="2:12" x14ac:dyDescent="0.25">
      <c r="B5" s="202" t="s">
        <v>9</v>
      </c>
      <c r="C5" s="203"/>
      <c r="D5" s="204"/>
      <c r="E5" s="205"/>
      <c r="F5" s="206"/>
      <c r="G5" s="205"/>
      <c r="H5" s="204"/>
      <c r="I5" s="207"/>
      <c r="J5" s="204"/>
      <c r="K5" s="205"/>
      <c r="L5" s="208"/>
    </row>
    <row r="6" spans="2:12" x14ac:dyDescent="0.25">
      <c r="B6" s="87" t="s">
        <v>217</v>
      </c>
      <c r="C6" s="34">
        <v>5000</v>
      </c>
      <c r="D6" s="10" t="s">
        <v>10</v>
      </c>
      <c r="E6" s="258">
        <v>271</v>
      </c>
      <c r="F6" s="259">
        <f t="shared" ref="F6:F11" si="0">($F$1*E6)</f>
        <v>327.90999999999997</v>
      </c>
      <c r="G6" s="268">
        <f t="shared" ref="G6:G11" si="1">($G$1*F6)</f>
        <v>442.67849999999999</v>
      </c>
      <c r="H6" s="327"/>
      <c r="I6" s="340" t="s">
        <v>451</v>
      </c>
      <c r="J6" s="327" t="s">
        <v>11</v>
      </c>
      <c r="K6" s="271">
        <v>438</v>
      </c>
      <c r="L6" s="268">
        <f t="shared" ref="L6:L15" si="2">($F$1*K6)</f>
        <v>529.98</v>
      </c>
    </row>
    <row r="7" spans="2:12" x14ac:dyDescent="0.25">
      <c r="B7" s="18" t="s">
        <v>12</v>
      </c>
      <c r="C7" s="33">
        <v>5001</v>
      </c>
      <c r="D7" s="4" t="s">
        <v>10</v>
      </c>
      <c r="E7" s="262">
        <v>270</v>
      </c>
      <c r="F7" s="261">
        <f t="shared" si="0"/>
        <v>326.7</v>
      </c>
      <c r="G7" s="265">
        <f t="shared" si="1"/>
        <v>441.04500000000002</v>
      </c>
      <c r="H7" s="289"/>
      <c r="I7" s="341" t="s">
        <v>444</v>
      </c>
      <c r="J7" s="289" t="s">
        <v>11</v>
      </c>
      <c r="K7" s="262">
        <v>406</v>
      </c>
      <c r="L7" s="265">
        <f t="shared" si="2"/>
        <v>491.26</v>
      </c>
    </row>
    <row r="8" spans="2:12" x14ac:dyDescent="0.25">
      <c r="B8" s="18" t="s">
        <v>13</v>
      </c>
      <c r="C8" s="33">
        <v>5008</v>
      </c>
      <c r="D8" s="253" t="s">
        <v>14</v>
      </c>
      <c r="E8" s="260">
        <v>278</v>
      </c>
      <c r="F8" s="275">
        <f t="shared" si="0"/>
        <v>336.38</v>
      </c>
      <c r="G8" s="279">
        <f>($G$1*F8)</f>
        <v>454.113</v>
      </c>
      <c r="H8" s="316"/>
      <c r="I8" s="397" t="s">
        <v>452</v>
      </c>
      <c r="J8" s="316" t="s">
        <v>10</v>
      </c>
      <c r="K8" s="260">
        <v>434</v>
      </c>
      <c r="L8" s="279">
        <f t="shared" si="2"/>
        <v>525.14</v>
      </c>
    </row>
    <row r="9" spans="2:12" x14ac:dyDescent="0.25">
      <c r="B9" s="18" t="s">
        <v>447</v>
      </c>
      <c r="C9" s="33">
        <v>5010</v>
      </c>
      <c r="D9" s="253" t="s">
        <v>14</v>
      </c>
      <c r="E9" s="260">
        <v>316</v>
      </c>
      <c r="F9" s="275">
        <f t="shared" si="0"/>
        <v>382.36</v>
      </c>
      <c r="G9" s="279">
        <f t="shared" si="1"/>
        <v>516.18600000000004</v>
      </c>
      <c r="H9" s="316"/>
      <c r="I9" s="397" t="s">
        <v>446</v>
      </c>
      <c r="J9" s="316" t="s">
        <v>24</v>
      </c>
      <c r="K9" s="262">
        <v>454</v>
      </c>
      <c r="L9" s="279">
        <f t="shared" si="2"/>
        <v>549.34</v>
      </c>
    </row>
    <row r="10" spans="2:12" x14ac:dyDescent="0.25">
      <c r="B10" s="18" t="s">
        <v>448</v>
      </c>
      <c r="C10" s="33">
        <v>5015</v>
      </c>
      <c r="D10" s="253" t="s">
        <v>14</v>
      </c>
      <c r="E10" s="262">
        <v>334</v>
      </c>
      <c r="F10" s="275">
        <f t="shared" si="0"/>
        <v>404.14</v>
      </c>
      <c r="G10" s="279">
        <f t="shared" si="1"/>
        <v>545.58900000000006</v>
      </c>
      <c r="H10" s="316"/>
      <c r="I10" s="397" t="s">
        <v>469</v>
      </c>
      <c r="J10" s="316" t="s">
        <v>24</v>
      </c>
      <c r="K10" s="262">
        <v>463</v>
      </c>
      <c r="L10" s="279">
        <f>($F$1*K10)</f>
        <v>560.23</v>
      </c>
    </row>
    <row r="11" spans="2:12" x14ac:dyDescent="0.25">
      <c r="B11" s="18" t="s">
        <v>17</v>
      </c>
      <c r="C11" s="33" t="s">
        <v>470</v>
      </c>
      <c r="D11" s="253" t="s">
        <v>239</v>
      </c>
      <c r="E11" s="262">
        <v>580</v>
      </c>
      <c r="F11" s="275">
        <f t="shared" si="0"/>
        <v>701.8</v>
      </c>
      <c r="G11" s="279">
        <f t="shared" si="1"/>
        <v>947.43</v>
      </c>
      <c r="H11" s="316"/>
      <c r="I11" s="397" t="s">
        <v>572</v>
      </c>
      <c r="J11" s="316" t="s">
        <v>18</v>
      </c>
      <c r="K11" s="260">
        <v>1167</v>
      </c>
      <c r="L11" s="279">
        <f t="shared" si="2"/>
        <v>1412.07</v>
      </c>
    </row>
    <row r="12" spans="2:12" x14ac:dyDescent="0.25">
      <c r="B12" s="18" t="s">
        <v>449</v>
      </c>
      <c r="C12" s="33">
        <v>5020</v>
      </c>
      <c r="D12" s="253" t="s">
        <v>14</v>
      </c>
      <c r="E12" s="262">
        <v>340</v>
      </c>
      <c r="F12" s="275">
        <f>($F$1*E12)</f>
        <v>411.4</v>
      </c>
      <c r="G12" s="279">
        <f>($G$1*F12)</f>
        <v>555.39</v>
      </c>
      <c r="H12" s="316"/>
      <c r="I12" s="397" t="s">
        <v>462</v>
      </c>
      <c r="J12" s="316" t="s">
        <v>10</v>
      </c>
      <c r="K12" s="262">
        <v>568</v>
      </c>
      <c r="L12" s="279">
        <f t="shared" si="2"/>
        <v>687.28</v>
      </c>
    </row>
    <row r="13" spans="2:12" x14ac:dyDescent="0.25">
      <c r="B13" s="18" t="s">
        <v>453</v>
      </c>
      <c r="C13" s="33">
        <v>5035</v>
      </c>
      <c r="D13" s="253" t="s">
        <v>20</v>
      </c>
      <c r="E13" s="260">
        <v>376</v>
      </c>
      <c r="F13" s="275">
        <f>($F$1*E13)</f>
        <v>454.96</v>
      </c>
      <c r="G13" s="279">
        <f>($G$1*F13)</f>
        <v>614.19600000000003</v>
      </c>
      <c r="H13" s="316"/>
      <c r="I13" s="397" t="s">
        <v>460</v>
      </c>
      <c r="J13" s="316" t="s">
        <v>19</v>
      </c>
      <c r="K13" s="260">
        <v>454</v>
      </c>
      <c r="L13" s="279">
        <f t="shared" si="2"/>
        <v>549.34</v>
      </c>
    </row>
    <row r="14" spans="2:12" x14ac:dyDescent="0.25">
      <c r="B14" s="18" t="s">
        <v>454</v>
      </c>
      <c r="C14" s="33">
        <v>5060</v>
      </c>
      <c r="D14" s="253" t="s">
        <v>26</v>
      </c>
      <c r="E14" s="260">
        <v>285</v>
      </c>
      <c r="F14" s="275">
        <f>($F$1*E14)</f>
        <v>344.84999999999997</v>
      </c>
      <c r="G14" s="279">
        <f>($G$1*F14)</f>
        <v>465.54749999999996</v>
      </c>
      <c r="H14" s="316"/>
      <c r="I14" s="397" t="s">
        <v>461</v>
      </c>
      <c r="J14" s="316" t="s">
        <v>22</v>
      </c>
      <c r="K14" s="260">
        <v>329</v>
      </c>
      <c r="L14" s="279">
        <f t="shared" si="2"/>
        <v>398.09</v>
      </c>
    </row>
    <row r="15" spans="2:12" x14ac:dyDescent="0.25">
      <c r="B15" s="13" t="s">
        <v>443</v>
      </c>
      <c r="C15" s="32">
        <v>5090</v>
      </c>
      <c r="D15" s="256" t="s">
        <v>23</v>
      </c>
      <c r="E15" s="266">
        <v>354</v>
      </c>
      <c r="F15" s="285">
        <f>($F$1*E15)</f>
        <v>428.34</v>
      </c>
      <c r="G15" s="333">
        <f>($G$1*F15)</f>
        <v>578.25900000000001</v>
      </c>
      <c r="H15" s="398"/>
      <c r="I15" s="399" t="s">
        <v>445</v>
      </c>
      <c r="J15" s="400" t="s">
        <v>10</v>
      </c>
      <c r="K15" s="266">
        <v>519</v>
      </c>
      <c r="L15" s="333">
        <f t="shared" si="2"/>
        <v>627.99</v>
      </c>
    </row>
    <row r="16" spans="2:12" x14ac:dyDescent="0.25">
      <c r="B16" s="186"/>
      <c r="C16" s="51"/>
      <c r="D16" s="4"/>
      <c r="E16" s="24"/>
      <c r="F16" s="43"/>
      <c r="G16" s="43"/>
      <c r="H16" s="4"/>
      <c r="I16" s="61"/>
      <c r="J16" s="4"/>
      <c r="K16" s="24"/>
      <c r="L16" s="43"/>
    </row>
    <row r="17" spans="2:12" x14ac:dyDescent="0.25">
      <c r="B17" s="209" t="s">
        <v>434</v>
      </c>
      <c r="C17" s="210"/>
      <c r="D17" s="211"/>
      <c r="E17" s="212"/>
      <c r="F17" s="213"/>
      <c r="G17" s="213"/>
      <c r="H17" s="213"/>
      <c r="I17" s="210"/>
      <c r="J17" s="211"/>
      <c r="K17" s="213"/>
      <c r="L17" s="214"/>
    </row>
    <row r="18" spans="2:12" x14ac:dyDescent="0.25">
      <c r="B18" s="87" t="s">
        <v>435</v>
      </c>
      <c r="C18" s="34">
        <v>2000</v>
      </c>
      <c r="D18" s="10" t="s">
        <v>24</v>
      </c>
      <c r="E18" s="258">
        <v>336</v>
      </c>
      <c r="F18" s="259">
        <f t="shared" ref="F18:F25" si="3">($F$1*E18)</f>
        <v>406.56</v>
      </c>
      <c r="G18" s="259">
        <f t="shared" ref="G18:G25" si="4">($G$1*F18)</f>
        <v>548.85599999999999</v>
      </c>
      <c r="H18" s="83"/>
      <c r="I18" s="90" t="s">
        <v>392</v>
      </c>
      <c r="J18" s="10" t="s">
        <v>24</v>
      </c>
      <c r="K18" s="258">
        <v>275</v>
      </c>
      <c r="L18" s="268">
        <f t="shared" ref="L18:L24" si="5">($F$1*K18)</f>
        <v>332.75</v>
      </c>
    </row>
    <row r="19" spans="2:12" x14ac:dyDescent="0.25">
      <c r="B19" s="18" t="s">
        <v>436</v>
      </c>
      <c r="C19" s="33">
        <v>2001</v>
      </c>
      <c r="D19" s="4" t="s">
        <v>10</v>
      </c>
      <c r="E19" s="260">
        <v>300</v>
      </c>
      <c r="F19" s="261">
        <f t="shared" si="3"/>
        <v>363</v>
      </c>
      <c r="G19" s="261">
        <f t="shared" si="4"/>
        <v>490.05</v>
      </c>
      <c r="H19" s="76"/>
      <c r="I19" s="91" t="s">
        <v>393</v>
      </c>
      <c r="J19" s="4" t="s">
        <v>68</v>
      </c>
      <c r="K19" s="262">
        <v>300</v>
      </c>
      <c r="L19" s="265">
        <f t="shared" si="5"/>
        <v>363</v>
      </c>
    </row>
    <row r="20" spans="2:12" x14ac:dyDescent="0.25">
      <c r="B20" s="18" t="s">
        <v>437</v>
      </c>
      <c r="C20" s="33">
        <v>2020</v>
      </c>
      <c r="D20" s="253" t="s">
        <v>14</v>
      </c>
      <c r="E20" s="260">
        <v>382</v>
      </c>
      <c r="F20" s="275">
        <f t="shared" si="3"/>
        <v>462.21999999999997</v>
      </c>
      <c r="G20" s="275">
        <f t="shared" si="4"/>
        <v>623.99699999999996</v>
      </c>
      <c r="H20" s="244"/>
      <c r="I20" s="388" t="s">
        <v>394</v>
      </c>
      <c r="J20" s="253" t="s">
        <v>24</v>
      </c>
      <c r="K20" s="260">
        <v>521</v>
      </c>
      <c r="L20" s="279">
        <f t="shared" si="5"/>
        <v>630.41</v>
      </c>
    </row>
    <row r="21" spans="2:12" x14ac:dyDescent="0.25">
      <c r="B21" s="390" t="s">
        <v>438</v>
      </c>
      <c r="C21" s="251">
        <v>2030</v>
      </c>
      <c r="D21" s="253" t="s">
        <v>22</v>
      </c>
      <c r="E21" s="262">
        <v>398</v>
      </c>
      <c r="F21" s="275">
        <f t="shared" si="3"/>
        <v>481.58</v>
      </c>
      <c r="G21" s="275">
        <f t="shared" si="4"/>
        <v>650.13300000000004</v>
      </c>
      <c r="H21" s="244"/>
      <c r="I21" s="388" t="s">
        <v>396</v>
      </c>
      <c r="J21" s="253" t="s">
        <v>14</v>
      </c>
      <c r="K21" s="262">
        <v>459</v>
      </c>
      <c r="L21" s="279">
        <f t="shared" si="5"/>
        <v>555.39</v>
      </c>
    </row>
    <row r="22" spans="2:12" x14ac:dyDescent="0.25">
      <c r="B22" s="390" t="s">
        <v>439</v>
      </c>
      <c r="C22" s="251">
        <v>2033</v>
      </c>
      <c r="D22" s="253" t="s">
        <v>22</v>
      </c>
      <c r="E22" s="262">
        <v>426</v>
      </c>
      <c r="F22" s="275">
        <f t="shared" si="3"/>
        <v>515.46</v>
      </c>
      <c r="G22" s="275">
        <f t="shared" si="4"/>
        <v>695.87100000000009</v>
      </c>
      <c r="H22" s="244"/>
      <c r="I22" s="388"/>
      <c r="J22" s="253"/>
      <c r="K22" s="260"/>
      <c r="L22" s="279"/>
    </row>
    <row r="23" spans="2:12" x14ac:dyDescent="0.25">
      <c r="B23" s="390" t="s">
        <v>440</v>
      </c>
      <c r="C23" s="251">
        <v>2040</v>
      </c>
      <c r="D23" s="253" t="s">
        <v>23</v>
      </c>
      <c r="E23" s="260">
        <v>352</v>
      </c>
      <c r="F23" s="275">
        <f t="shared" si="3"/>
        <v>425.91999999999996</v>
      </c>
      <c r="G23" s="275">
        <f t="shared" si="4"/>
        <v>574.99199999999996</v>
      </c>
      <c r="H23" s="244"/>
      <c r="I23" s="388" t="s">
        <v>395</v>
      </c>
      <c r="J23" s="253" t="s">
        <v>10</v>
      </c>
      <c r="K23" s="260">
        <v>550</v>
      </c>
      <c r="L23" s="279">
        <f t="shared" si="5"/>
        <v>665.5</v>
      </c>
    </row>
    <row r="24" spans="2:12" x14ac:dyDescent="0.25">
      <c r="B24" s="390" t="s">
        <v>442</v>
      </c>
      <c r="C24" s="251">
        <v>2060</v>
      </c>
      <c r="D24" s="253" t="s">
        <v>26</v>
      </c>
      <c r="E24" s="260">
        <v>352</v>
      </c>
      <c r="F24" s="275">
        <f t="shared" si="3"/>
        <v>425.91999999999996</v>
      </c>
      <c r="G24" s="275">
        <f t="shared" si="4"/>
        <v>574.99199999999996</v>
      </c>
      <c r="H24" s="244"/>
      <c r="I24" s="388" t="s">
        <v>397</v>
      </c>
      <c r="J24" s="253" t="s">
        <v>22</v>
      </c>
      <c r="K24" s="260">
        <v>422</v>
      </c>
      <c r="L24" s="279">
        <f t="shared" si="5"/>
        <v>510.62</v>
      </c>
    </row>
    <row r="25" spans="2:12" x14ac:dyDescent="0.25">
      <c r="B25" s="391" t="s">
        <v>441</v>
      </c>
      <c r="C25" s="387">
        <v>2070</v>
      </c>
      <c r="D25" s="256" t="s">
        <v>93</v>
      </c>
      <c r="E25" s="263">
        <v>459</v>
      </c>
      <c r="F25" s="285">
        <f t="shared" si="3"/>
        <v>555.39</v>
      </c>
      <c r="G25" s="285">
        <f t="shared" si="4"/>
        <v>749.77650000000006</v>
      </c>
      <c r="H25" s="345"/>
      <c r="I25" s="389"/>
      <c r="J25" s="256"/>
      <c r="K25" s="263"/>
      <c r="L25" s="333"/>
    </row>
    <row r="26" spans="2:12" x14ac:dyDescent="0.25">
      <c r="B26" s="186"/>
      <c r="C26" s="51"/>
      <c r="D26" s="4"/>
      <c r="E26" s="24"/>
      <c r="F26" s="43"/>
      <c r="G26" s="43"/>
      <c r="H26" s="4"/>
      <c r="I26" s="61"/>
      <c r="J26" s="4"/>
      <c r="K26" s="24"/>
      <c r="L26" s="43"/>
    </row>
    <row r="27" spans="2:12" x14ac:dyDescent="0.25">
      <c r="B27" s="189" t="s">
        <v>25</v>
      </c>
      <c r="C27" s="190"/>
      <c r="D27" s="191"/>
      <c r="E27" s="192"/>
      <c r="F27" s="192"/>
      <c r="G27" s="192"/>
      <c r="H27" s="232"/>
      <c r="I27" s="190"/>
      <c r="J27" s="191"/>
      <c r="K27" s="192"/>
      <c r="L27" s="193"/>
    </row>
    <row r="28" spans="2:12" x14ac:dyDescent="0.25">
      <c r="B28" s="11" t="s">
        <v>492</v>
      </c>
      <c r="C28" s="34">
        <v>4000</v>
      </c>
      <c r="D28" s="19" t="s">
        <v>10</v>
      </c>
      <c r="E28" s="271">
        <v>265</v>
      </c>
      <c r="F28" s="259">
        <f t="shared" ref="F28:F36" si="6">($F$1*E28)</f>
        <v>320.64999999999998</v>
      </c>
      <c r="G28" s="259">
        <f t="shared" ref="G28:G36" si="7">($G$1*F28)</f>
        <v>432.8775</v>
      </c>
      <c r="H28" s="83"/>
      <c r="I28" s="90" t="s">
        <v>538</v>
      </c>
      <c r="J28" s="19" t="s">
        <v>11</v>
      </c>
      <c r="K28" s="273">
        <v>449</v>
      </c>
      <c r="L28" s="268">
        <f t="shared" ref="L28:L36" si="8">($F$1*K28)</f>
        <v>543.29</v>
      </c>
    </row>
    <row r="29" spans="2:12" x14ac:dyDescent="0.25">
      <c r="B29" s="12" t="s">
        <v>493</v>
      </c>
      <c r="C29" s="33">
        <v>4001</v>
      </c>
      <c r="D29" s="16" t="s">
        <v>10</v>
      </c>
      <c r="E29" s="262">
        <v>265</v>
      </c>
      <c r="F29" s="261">
        <f t="shared" si="6"/>
        <v>320.64999999999998</v>
      </c>
      <c r="G29" s="261">
        <f t="shared" si="7"/>
        <v>432.8775</v>
      </c>
      <c r="H29" s="76"/>
      <c r="I29" s="91" t="s">
        <v>535</v>
      </c>
      <c r="J29" s="16" t="s">
        <v>11</v>
      </c>
      <c r="K29" s="260">
        <v>390</v>
      </c>
      <c r="L29" s="265">
        <f t="shared" si="8"/>
        <v>471.9</v>
      </c>
    </row>
    <row r="30" spans="2:12" x14ac:dyDescent="0.25">
      <c r="B30" s="12" t="s">
        <v>495</v>
      </c>
      <c r="C30" s="33">
        <v>4002</v>
      </c>
      <c r="D30" s="16" t="s">
        <v>10</v>
      </c>
      <c r="E30" s="262">
        <v>351</v>
      </c>
      <c r="F30" s="261">
        <f t="shared" ref="F30" si="9">($F$1*E30)</f>
        <v>424.71</v>
      </c>
      <c r="G30" s="261">
        <f t="shared" ref="G30" si="10">($G$1*F30)</f>
        <v>573.35850000000005</v>
      </c>
      <c r="H30" s="76"/>
      <c r="I30" s="91" t="s">
        <v>494</v>
      </c>
      <c r="J30" s="16" t="s">
        <v>11</v>
      </c>
      <c r="K30" s="260">
        <v>540</v>
      </c>
      <c r="L30" s="265">
        <f t="shared" ref="L30" si="11">($F$1*K30)</f>
        <v>653.4</v>
      </c>
    </row>
    <row r="31" spans="2:12" x14ac:dyDescent="0.25">
      <c r="B31" s="29" t="s">
        <v>533</v>
      </c>
      <c r="C31" s="33">
        <v>4007</v>
      </c>
      <c r="D31" s="8" t="s">
        <v>22</v>
      </c>
      <c r="E31" s="272">
        <v>270</v>
      </c>
      <c r="F31" s="261">
        <f t="shared" si="6"/>
        <v>326.7</v>
      </c>
      <c r="G31" s="261">
        <f t="shared" si="7"/>
        <v>441.04500000000002</v>
      </c>
      <c r="H31" s="76"/>
      <c r="I31" s="164" t="s">
        <v>536</v>
      </c>
      <c r="J31" s="8" t="s">
        <v>14</v>
      </c>
      <c r="K31" s="272">
        <v>389</v>
      </c>
      <c r="L31" s="265">
        <f t="shared" si="8"/>
        <v>470.69</v>
      </c>
    </row>
    <row r="32" spans="2:12" x14ac:dyDescent="0.25">
      <c r="B32" s="29" t="s">
        <v>497</v>
      </c>
      <c r="C32" s="33">
        <v>4008</v>
      </c>
      <c r="D32" s="8" t="s">
        <v>14</v>
      </c>
      <c r="E32" s="272">
        <v>243</v>
      </c>
      <c r="F32" s="261">
        <f t="shared" ref="F32" si="12">($F$1*E32)</f>
        <v>294.02999999999997</v>
      </c>
      <c r="G32" s="261">
        <f t="shared" ref="G32" si="13">($G$1*F32)</f>
        <v>396.94049999999999</v>
      </c>
      <c r="H32" s="76"/>
      <c r="I32" s="164" t="s">
        <v>500</v>
      </c>
      <c r="J32" s="8" t="s">
        <v>496</v>
      </c>
      <c r="K32" s="272">
        <v>292</v>
      </c>
      <c r="L32" s="265">
        <f t="shared" ref="L32:L33" si="14">($F$1*K32)</f>
        <v>353.32</v>
      </c>
    </row>
    <row r="33" spans="2:12" x14ac:dyDescent="0.25">
      <c r="B33" s="29" t="s">
        <v>498</v>
      </c>
      <c r="C33" s="33">
        <v>4010</v>
      </c>
      <c r="D33" s="8" t="s">
        <v>14</v>
      </c>
      <c r="E33" s="272">
        <v>320</v>
      </c>
      <c r="F33" s="261">
        <f t="shared" ref="F33" si="15">($F$1*E33)</f>
        <v>387.2</v>
      </c>
      <c r="G33" s="261">
        <f t="shared" ref="G33" si="16">($G$1*F33)</f>
        <v>522.72</v>
      </c>
      <c r="H33" s="76"/>
      <c r="I33" s="164" t="s">
        <v>501</v>
      </c>
      <c r="J33" s="8" t="s">
        <v>24</v>
      </c>
      <c r="K33" s="272">
        <v>405</v>
      </c>
      <c r="L33" s="265">
        <f t="shared" si="14"/>
        <v>490.05</v>
      </c>
    </row>
    <row r="34" spans="2:12" x14ac:dyDescent="0.25">
      <c r="B34" s="12" t="s">
        <v>534</v>
      </c>
      <c r="C34" s="33">
        <v>4020</v>
      </c>
      <c r="D34" s="16" t="s">
        <v>14</v>
      </c>
      <c r="E34" s="260">
        <v>338</v>
      </c>
      <c r="F34" s="261">
        <f t="shared" si="6"/>
        <v>408.97999999999996</v>
      </c>
      <c r="G34" s="261">
        <f t="shared" si="7"/>
        <v>552.12299999999993</v>
      </c>
      <c r="H34" s="76"/>
      <c r="I34" s="91" t="s">
        <v>539</v>
      </c>
      <c r="J34" s="16" t="s">
        <v>24</v>
      </c>
      <c r="K34" s="260">
        <v>432</v>
      </c>
      <c r="L34" s="265">
        <f t="shared" si="8"/>
        <v>522.72</v>
      </c>
    </row>
    <row r="35" spans="2:12" x14ac:dyDescent="0.25">
      <c r="B35" s="12" t="s">
        <v>574</v>
      </c>
      <c r="C35" s="33">
        <v>4030</v>
      </c>
      <c r="D35" s="16" t="s">
        <v>22</v>
      </c>
      <c r="E35" s="260">
        <v>351</v>
      </c>
      <c r="F35" s="261">
        <f t="shared" si="6"/>
        <v>424.71</v>
      </c>
      <c r="G35" s="261">
        <f t="shared" si="7"/>
        <v>573.35850000000005</v>
      </c>
      <c r="H35" s="76"/>
      <c r="I35" s="91" t="s">
        <v>537</v>
      </c>
      <c r="J35" s="16" t="s">
        <v>14</v>
      </c>
      <c r="K35" s="260">
        <v>428</v>
      </c>
      <c r="L35" s="265">
        <f t="shared" si="8"/>
        <v>517.88</v>
      </c>
    </row>
    <row r="36" spans="2:12" x14ac:dyDescent="0.25">
      <c r="B36" s="12" t="s">
        <v>532</v>
      </c>
      <c r="C36" s="33">
        <v>4040</v>
      </c>
      <c r="D36" s="16" t="s">
        <v>23</v>
      </c>
      <c r="E36" s="260">
        <v>310</v>
      </c>
      <c r="F36" s="261">
        <f t="shared" si="6"/>
        <v>375.09999999999997</v>
      </c>
      <c r="G36" s="261">
        <f t="shared" si="7"/>
        <v>506.38499999999999</v>
      </c>
      <c r="H36" s="76"/>
      <c r="I36" s="91" t="s">
        <v>560</v>
      </c>
      <c r="J36" s="16" t="s">
        <v>10</v>
      </c>
      <c r="K36" s="262">
        <v>446</v>
      </c>
      <c r="L36" s="265">
        <f t="shared" si="8"/>
        <v>539.66</v>
      </c>
    </row>
    <row r="37" spans="2:12" x14ac:dyDescent="0.25">
      <c r="B37" s="11" t="s">
        <v>317</v>
      </c>
      <c r="C37" s="34">
        <v>4021</v>
      </c>
      <c r="D37" s="19" t="s">
        <v>14</v>
      </c>
      <c r="E37" s="271">
        <v>357</v>
      </c>
      <c r="F37" s="259">
        <f t="shared" ref="F37:F38" si="17">($F$1*E37)</f>
        <v>431.96999999999997</v>
      </c>
      <c r="G37" s="259">
        <f t="shared" ref="G37:G38" si="18">($G$1*F37)</f>
        <v>583.15949999999998</v>
      </c>
      <c r="H37" s="83"/>
      <c r="I37" s="90" t="s">
        <v>540</v>
      </c>
      <c r="J37" s="19" t="s">
        <v>24</v>
      </c>
      <c r="K37" s="258">
        <v>440</v>
      </c>
      <c r="L37" s="268">
        <f t="shared" ref="L37:L38" si="19">($F$1*K37)</f>
        <v>532.4</v>
      </c>
    </row>
    <row r="38" spans="2:12" x14ac:dyDescent="0.25">
      <c r="B38" s="13" t="s">
        <v>318</v>
      </c>
      <c r="C38" s="32">
        <v>4031</v>
      </c>
      <c r="D38" s="17" t="s">
        <v>22</v>
      </c>
      <c r="E38" s="263">
        <v>405</v>
      </c>
      <c r="F38" s="264">
        <f t="shared" si="17"/>
        <v>490.05</v>
      </c>
      <c r="G38" s="264">
        <f t="shared" si="18"/>
        <v>661.56750000000011</v>
      </c>
      <c r="H38" s="59"/>
      <c r="I38" s="124" t="s">
        <v>559</v>
      </c>
      <c r="J38" s="17" t="s">
        <v>14</v>
      </c>
      <c r="K38" s="263">
        <v>506</v>
      </c>
      <c r="L38" s="267">
        <f t="shared" si="19"/>
        <v>612.26</v>
      </c>
    </row>
    <row r="39" spans="2:12" x14ac:dyDescent="0.25">
      <c r="B39" s="186"/>
      <c r="C39" s="51"/>
      <c r="D39" s="4"/>
      <c r="E39" s="24"/>
      <c r="F39" s="43"/>
      <c r="G39" s="43"/>
      <c r="H39" s="4"/>
      <c r="I39" s="61"/>
      <c r="J39" s="4"/>
      <c r="K39" s="24"/>
      <c r="L39" s="43"/>
    </row>
    <row r="40" spans="2:12" x14ac:dyDescent="0.25">
      <c r="B40" s="215" t="s">
        <v>27</v>
      </c>
      <c r="C40" s="216"/>
      <c r="D40" s="217"/>
      <c r="E40" s="218"/>
      <c r="F40" s="218"/>
      <c r="G40" s="218"/>
      <c r="H40" s="219"/>
      <c r="I40" s="216"/>
      <c r="J40" s="217"/>
      <c r="K40" s="218"/>
      <c r="L40" s="220"/>
    </row>
    <row r="41" spans="2:12" x14ac:dyDescent="0.25">
      <c r="B41" s="86" t="s">
        <v>28</v>
      </c>
      <c r="C41" s="62">
        <v>6600</v>
      </c>
      <c r="D41" s="85" t="s">
        <v>29</v>
      </c>
      <c r="E41" s="396">
        <v>316</v>
      </c>
      <c r="F41" s="259">
        <f>($F$1*E41)</f>
        <v>382.36</v>
      </c>
      <c r="G41" s="268">
        <f>($G$1*F41)</f>
        <v>516.18600000000004</v>
      </c>
      <c r="H41" s="41"/>
      <c r="I41" s="62" t="s">
        <v>30</v>
      </c>
      <c r="J41" s="85" t="s">
        <v>29</v>
      </c>
      <c r="K41" s="84">
        <v>265</v>
      </c>
      <c r="L41" s="240">
        <f>($F$1*K41)</f>
        <v>320.64999999999998</v>
      </c>
    </row>
    <row r="42" spans="2:12" x14ac:dyDescent="0.25">
      <c r="B42" s="18" t="s">
        <v>31</v>
      </c>
      <c r="C42" s="64">
        <v>6611</v>
      </c>
      <c r="D42" s="16" t="s">
        <v>14</v>
      </c>
      <c r="E42" s="260">
        <v>299</v>
      </c>
      <c r="F42" s="261">
        <f>($F$1*E42)</f>
        <v>361.78999999999996</v>
      </c>
      <c r="G42" s="265">
        <f>($G$1*F42)</f>
        <v>488.41649999999998</v>
      </c>
      <c r="H42" s="4"/>
      <c r="I42" s="109" t="s">
        <v>32</v>
      </c>
      <c r="J42" s="16" t="s">
        <v>93</v>
      </c>
      <c r="K42" s="24">
        <v>337</v>
      </c>
      <c r="L42" s="344">
        <f>($F$1*K42)</f>
        <v>407.77</v>
      </c>
    </row>
    <row r="43" spans="2:12" x14ac:dyDescent="0.25">
      <c r="B43" s="351" t="s">
        <v>33</v>
      </c>
      <c r="C43" s="65">
        <v>6620</v>
      </c>
      <c r="D43" s="17" t="s">
        <v>14</v>
      </c>
      <c r="E43" s="266">
        <v>353</v>
      </c>
      <c r="F43" s="264">
        <f>($F$1*E43)</f>
        <v>427.13</v>
      </c>
      <c r="G43" s="267">
        <f>($G$1*F43)</f>
        <v>576.62549999999999</v>
      </c>
      <c r="H43" s="42"/>
      <c r="I43" s="106" t="s">
        <v>34</v>
      </c>
      <c r="J43" s="17" t="s">
        <v>10</v>
      </c>
      <c r="K43" s="352">
        <v>565</v>
      </c>
      <c r="L43" s="353">
        <f>($F$1*K43)</f>
        <v>683.65</v>
      </c>
    </row>
    <row r="44" spans="2:12" x14ac:dyDescent="0.25">
      <c r="B44" s="186"/>
      <c r="C44" s="51"/>
      <c r="D44" s="4"/>
      <c r="E44" s="24"/>
      <c r="F44" s="43"/>
      <c r="G44" s="43"/>
      <c r="H44" s="4"/>
      <c r="I44" s="61"/>
      <c r="J44" s="4"/>
      <c r="K44" s="24"/>
      <c r="L44" s="43"/>
    </row>
    <row r="45" spans="2:12" x14ac:dyDescent="0.25">
      <c r="B45" s="169" t="s">
        <v>277</v>
      </c>
      <c r="C45" s="170"/>
      <c r="D45" s="171"/>
      <c r="E45" s="320"/>
      <c r="F45" s="321"/>
      <c r="G45" s="320"/>
      <c r="H45" s="322"/>
      <c r="I45" s="323"/>
      <c r="J45" s="324"/>
      <c r="K45" s="325"/>
      <c r="L45" s="326"/>
    </row>
    <row r="46" spans="2:12" x14ac:dyDescent="0.25">
      <c r="B46" s="442" t="s">
        <v>278</v>
      </c>
      <c r="C46" s="62">
        <v>1210</v>
      </c>
      <c r="D46" s="85" t="s">
        <v>14</v>
      </c>
      <c r="E46" s="258">
        <v>950</v>
      </c>
      <c r="F46" s="259">
        <f t="shared" ref="F46:F50" si="20">($F$1*E46)</f>
        <v>1149.5</v>
      </c>
      <c r="G46" s="268">
        <f t="shared" ref="G46:G50" si="21">($G$1*F46)</f>
        <v>1551.825</v>
      </c>
      <c r="H46" s="327"/>
      <c r="I46" s="290" t="s">
        <v>284</v>
      </c>
      <c r="J46" s="280" t="s">
        <v>93</v>
      </c>
      <c r="K46" s="273">
        <v>743</v>
      </c>
      <c r="L46" s="268">
        <f t="shared" ref="L46:L49" si="22">($F$1*K46)</f>
        <v>899.03</v>
      </c>
    </row>
    <row r="47" spans="2:12" x14ac:dyDescent="0.25">
      <c r="B47" s="18" t="s">
        <v>279</v>
      </c>
      <c r="C47" s="64">
        <v>1220</v>
      </c>
      <c r="D47" s="8" t="s">
        <v>14</v>
      </c>
      <c r="E47" s="262">
        <v>1016</v>
      </c>
      <c r="F47" s="261">
        <f t="shared" si="20"/>
        <v>1229.3599999999999</v>
      </c>
      <c r="G47" s="265">
        <f t="shared" si="21"/>
        <v>1659.636</v>
      </c>
      <c r="H47" s="289"/>
      <c r="I47" s="294" t="s">
        <v>285</v>
      </c>
      <c r="J47" s="313" t="s">
        <v>93</v>
      </c>
      <c r="K47" s="269">
        <v>809</v>
      </c>
      <c r="L47" s="265">
        <f t="shared" si="22"/>
        <v>978.89</v>
      </c>
    </row>
    <row r="48" spans="2:12" x14ac:dyDescent="0.25">
      <c r="B48" s="18" t="s">
        <v>280</v>
      </c>
      <c r="C48" s="64">
        <v>1230</v>
      </c>
      <c r="D48" s="8" t="s">
        <v>22</v>
      </c>
      <c r="E48" s="262">
        <v>1016</v>
      </c>
      <c r="F48" s="261">
        <f t="shared" si="20"/>
        <v>1229.3599999999999</v>
      </c>
      <c r="G48" s="265">
        <f t="shared" si="21"/>
        <v>1659.636</v>
      </c>
      <c r="H48" s="289"/>
      <c r="I48" s="294" t="s">
        <v>286</v>
      </c>
      <c r="J48" s="313" t="s">
        <v>14</v>
      </c>
      <c r="K48" s="269">
        <v>1009</v>
      </c>
      <c r="L48" s="265">
        <f t="shared" si="22"/>
        <v>1220.8899999999999</v>
      </c>
    </row>
    <row r="49" spans="2:12" x14ac:dyDescent="0.25">
      <c r="B49" s="18" t="s">
        <v>281</v>
      </c>
      <c r="C49" s="64">
        <v>1260</v>
      </c>
      <c r="D49" s="8" t="s">
        <v>26</v>
      </c>
      <c r="E49" s="262">
        <v>881</v>
      </c>
      <c r="F49" s="261">
        <f t="shared" si="20"/>
        <v>1066.01</v>
      </c>
      <c r="G49" s="265">
        <f t="shared" si="21"/>
        <v>1439.1135000000002</v>
      </c>
      <c r="H49" s="289"/>
      <c r="I49" s="294" t="s">
        <v>287</v>
      </c>
      <c r="J49" s="313" t="s">
        <v>22</v>
      </c>
      <c r="K49" s="269">
        <v>894</v>
      </c>
      <c r="L49" s="265">
        <f t="shared" si="22"/>
        <v>1081.74</v>
      </c>
    </row>
    <row r="50" spans="2:12" x14ac:dyDescent="0.25">
      <c r="B50" s="351" t="s">
        <v>282</v>
      </c>
      <c r="C50" s="65">
        <v>1299</v>
      </c>
      <c r="D50" s="7" t="s">
        <v>283</v>
      </c>
      <c r="E50" s="266">
        <v>2165</v>
      </c>
      <c r="F50" s="264">
        <f t="shared" si="20"/>
        <v>2619.65</v>
      </c>
      <c r="G50" s="267">
        <f t="shared" si="21"/>
        <v>3536.5275000000001</v>
      </c>
      <c r="H50" s="295"/>
      <c r="I50" s="328"/>
      <c r="J50" s="329"/>
      <c r="K50" s="415"/>
      <c r="L50" s="331"/>
    </row>
    <row r="51" spans="2:12" x14ac:dyDescent="0.25">
      <c r="B51" s="441" t="s">
        <v>358</v>
      </c>
      <c r="C51" s="230">
        <v>1290</v>
      </c>
      <c r="D51" s="98" t="s">
        <v>275</v>
      </c>
      <c r="E51" s="276">
        <v>280</v>
      </c>
      <c r="F51" s="277">
        <f t="shared" ref="F51" si="23">($F$1*E51)</f>
        <v>338.8</v>
      </c>
      <c r="G51" s="278">
        <f t="shared" ref="G51" si="24">($G$1*F51)</f>
        <v>457.38000000000005</v>
      </c>
      <c r="H51" s="330"/>
      <c r="I51" s="454" t="s">
        <v>337</v>
      </c>
      <c r="J51" s="455" t="s">
        <v>98</v>
      </c>
      <c r="K51" s="276">
        <v>649</v>
      </c>
      <c r="L51" s="278">
        <f t="shared" ref="L51" si="25">($F$1*K51)</f>
        <v>785.29</v>
      </c>
    </row>
    <row r="52" spans="2:12" x14ac:dyDescent="0.25">
      <c r="B52" s="131" t="s">
        <v>35</v>
      </c>
      <c r="C52" s="144"/>
      <c r="D52" s="145"/>
      <c r="E52" s="146"/>
      <c r="F52" s="146"/>
      <c r="G52" s="146"/>
      <c r="H52" s="146"/>
      <c r="I52" s="144"/>
      <c r="J52" s="145"/>
      <c r="K52" s="146"/>
      <c r="L52" s="151"/>
    </row>
    <row r="53" spans="2:12" x14ac:dyDescent="0.25">
      <c r="B53" s="11" t="s">
        <v>36</v>
      </c>
      <c r="C53" s="163" t="s">
        <v>240</v>
      </c>
      <c r="D53" s="19" t="s">
        <v>10</v>
      </c>
      <c r="E53" s="271">
        <v>306</v>
      </c>
      <c r="F53" s="274">
        <f t="shared" ref="F53:F64" si="26">($F$1*E53)</f>
        <v>370.26</v>
      </c>
      <c r="G53" s="274">
        <f t="shared" ref="G53:G64" si="27">($G$1*F53)</f>
        <v>499.851</v>
      </c>
      <c r="H53" s="247"/>
      <c r="I53" s="242" t="s">
        <v>37</v>
      </c>
      <c r="J53" s="243" t="s">
        <v>11</v>
      </c>
      <c r="K53" s="258">
        <v>443</v>
      </c>
      <c r="L53" s="268">
        <f t="shared" ref="L53:L65" si="28">($F$1*K53)</f>
        <v>536.03</v>
      </c>
    </row>
    <row r="54" spans="2:12" x14ac:dyDescent="0.25">
      <c r="B54" s="12" t="s">
        <v>38</v>
      </c>
      <c r="C54" s="125" t="s">
        <v>241</v>
      </c>
      <c r="D54" s="16" t="s">
        <v>10</v>
      </c>
      <c r="E54" s="262">
        <v>285</v>
      </c>
      <c r="F54" s="275">
        <f t="shared" si="26"/>
        <v>344.84999999999997</v>
      </c>
      <c r="G54" s="275">
        <f t="shared" si="27"/>
        <v>465.54749999999996</v>
      </c>
      <c r="H54" s="244"/>
      <c r="I54" s="245" t="s">
        <v>39</v>
      </c>
      <c r="J54" s="246" t="s">
        <v>11</v>
      </c>
      <c r="K54" s="260">
        <v>443</v>
      </c>
      <c r="L54" s="265">
        <f t="shared" si="28"/>
        <v>536.03</v>
      </c>
    </row>
    <row r="55" spans="2:12" x14ac:dyDescent="0.25">
      <c r="B55" s="18" t="s">
        <v>40</v>
      </c>
      <c r="C55" s="125" t="s">
        <v>242</v>
      </c>
      <c r="D55" s="16" t="s">
        <v>14</v>
      </c>
      <c r="E55" s="260">
        <v>270</v>
      </c>
      <c r="F55" s="275">
        <f t="shared" si="26"/>
        <v>326.7</v>
      </c>
      <c r="G55" s="275">
        <f t="shared" si="27"/>
        <v>441.04500000000002</v>
      </c>
      <c r="H55" s="244"/>
      <c r="I55" s="245" t="s">
        <v>41</v>
      </c>
      <c r="J55" s="246" t="s">
        <v>10</v>
      </c>
      <c r="K55" s="262">
        <v>435</v>
      </c>
      <c r="L55" s="265">
        <f t="shared" si="28"/>
        <v>526.35</v>
      </c>
    </row>
    <row r="56" spans="2:12" x14ac:dyDescent="0.25">
      <c r="B56" s="18" t="s">
        <v>42</v>
      </c>
      <c r="C56" s="125" t="s">
        <v>243</v>
      </c>
      <c r="D56" s="16" t="s">
        <v>14</v>
      </c>
      <c r="E56" s="260">
        <v>362</v>
      </c>
      <c r="F56" s="275">
        <f t="shared" si="26"/>
        <v>438.02</v>
      </c>
      <c r="G56" s="275">
        <f t="shared" si="27"/>
        <v>591.327</v>
      </c>
      <c r="H56" s="244"/>
      <c r="I56" s="245" t="s">
        <v>43</v>
      </c>
      <c r="J56" s="246" t="s">
        <v>24</v>
      </c>
      <c r="K56" s="260">
        <v>435</v>
      </c>
      <c r="L56" s="265">
        <f t="shared" si="28"/>
        <v>526.35</v>
      </c>
    </row>
    <row r="57" spans="2:12" x14ac:dyDescent="0.25">
      <c r="B57" s="18" t="s">
        <v>351</v>
      </c>
      <c r="C57" s="125" t="s">
        <v>244</v>
      </c>
      <c r="D57" s="16" t="s">
        <v>14</v>
      </c>
      <c r="E57" s="260">
        <v>357</v>
      </c>
      <c r="F57" s="275">
        <f t="shared" si="26"/>
        <v>431.96999999999997</v>
      </c>
      <c r="G57" s="275">
        <f t="shared" si="27"/>
        <v>583.15949999999998</v>
      </c>
      <c r="H57" s="244"/>
      <c r="I57" s="245" t="s">
        <v>290</v>
      </c>
      <c r="J57" s="246" t="s">
        <v>93</v>
      </c>
      <c r="K57" s="260">
        <v>378</v>
      </c>
      <c r="L57" s="265">
        <f t="shared" si="28"/>
        <v>457.38</v>
      </c>
    </row>
    <row r="58" spans="2:12" x14ac:dyDescent="0.25">
      <c r="B58" s="18" t="s">
        <v>561</v>
      </c>
      <c r="C58" s="125" t="s">
        <v>415</v>
      </c>
      <c r="D58" s="16" t="s">
        <v>14</v>
      </c>
      <c r="E58" s="260">
        <v>416</v>
      </c>
      <c r="F58" s="275">
        <f t="shared" si="26"/>
        <v>503.36</v>
      </c>
      <c r="G58" s="275">
        <f t="shared" si="27"/>
        <v>679.53600000000006</v>
      </c>
      <c r="H58" s="244"/>
      <c r="I58" s="245" t="s">
        <v>416</v>
      </c>
      <c r="J58" s="246" t="s">
        <v>24</v>
      </c>
      <c r="K58" s="262">
        <v>473</v>
      </c>
      <c r="L58" s="265">
        <f t="shared" si="28"/>
        <v>572.32999999999993</v>
      </c>
    </row>
    <row r="59" spans="2:12" x14ac:dyDescent="0.25">
      <c r="B59" s="18" t="s">
        <v>350</v>
      </c>
      <c r="C59" s="125" t="s">
        <v>245</v>
      </c>
      <c r="D59" s="16" t="s">
        <v>14</v>
      </c>
      <c r="E59" s="260">
        <v>439</v>
      </c>
      <c r="F59" s="275">
        <f t="shared" ref="F59" si="29">($F$1*E59)</f>
        <v>531.18999999999994</v>
      </c>
      <c r="G59" s="275">
        <f t="shared" ref="G59" si="30">($G$1*F59)</f>
        <v>717.10649999999998</v>
      </c>
      <c r="H59" s="244"/>
      <c r="I59" s="245" t="s">
        <v>45</v>
      </c>
      <c r="J59" s="246" t="s">
        <v>10</v>
      </c>
      <c r="K59" s="262">
        <v>654</v>
      </c>
      <c r="L59" s="265">
        <f t="shared" ref="L59" si="31">($F$1*K59)</f>
        <v>791.34</v>
      </c>
    </row>
    <row r="60" spans="2:12" x14ac:dyDescent="0.25">
      <c r="B60" s="18" t="s">
        <v>349</v>
      </c>
      <c r="C60" s="125" t="s">
        <v>246</v>
      </c>
      <c r="D60" s="16" t="s">
        <v>14</v>
      </c>
      <c r="E60" s="260">
        <v>414</v>
      </c>
      <c r="F60" s="275">
        <f t="shared" si="26"/>
        <v>500.94</v>
      </c>
      <c r="G60" s="275">
        <f t="shared" si="27"/>
        <v>676.26900000000001</v>
      </c>
      <c r="H60" s="244"/>
      <c r="I60" s="245" t="s">
        <v>46</v>
      </c>
      <c r="J60" s="246" t="s">
        <v>10</v>
      </c>
      <c r="K60" s="262">
        <v>638</v>
      </c>
      <c r="L60" s="265">
        <f t="shared" si="28"/>
        <v>771.98</v>
      </c>
    </row>
    <row r="61" spans="2:12" x14ac:dyDescent="0.25">
      <c r="B61" s="18" t="s">
        <v>562</v>
      </c>
      <c r="C61" s="125" t="s">
        <v>417</v>
      </c>
      <c r="D61" s="16" t="s">
        <v>418</v>
      </c>
      <c r="E61" s="260">
        <v>620</v>
      </c>
      <c r="F61" s="275">
        <f t="shared" ref="F61" si="32">($F$1*E61)</f>
        <v>750.19999999999993</v>
      </c>
      <c r="G61" s="275">
        <f t="shared" ref="G61" si="33">($G$1*F61)</f>
        <v>1012.77</v>
      </c>
      <c r="H61" s="244"/>
      <c r="I61" s="245" t="s">
        <v>420</v>
      </c>
      <c r="J61" s="246" t="s">
        <v>419</v>
      </c>
      <c r="K61" s="262">
        <v>1416</v>
      </c>
      <c r="L61" s="265">
        <f t="shared" ref="L61" si="34">($F$1*K61)</f>
        <v>1713.36</v>
      </c>
    </row>
    <row r="62" spans="2:12" x14ac:dyDescent="0.25">
      <c r="B62" s="18" t="s">
        <v>352</v>
      </c>
      <c r="C62" s="125" t="s">
        <v>247</v>
      </c>
      <c r="D62" s="16" t="s">
        <v>22</v>
      </c>
      <c r="E62" s="260">
        <v>411</v>
      </c>
      <c r="F62" s="275">
        <f t="shared" si="26"/>
        <v>497.31</v>
      </c>
      <c r="G62" s="275">
        <f t="shared" si="27"/>
        <v>671.36850000000004</v>
      </c>
      <c r="H62" s="244"/>
      <c r="I62" s="245" t="s">
        <v>47</v>
      </c>
      <c r="J62" s="246" t="s">
        <v>14</v>
      </c>
      <c r="K62" s="260">
        <v>474</v>
      </c>
      <c r="L62" s="265">
        <f t="shared" si="28"/>
        <v>573.54</v>
      </c>
    </row>
    <row r="63" spans="2:12" x14ac:dyDescent="0.25">
      <c r="B63" s="18" t="s">
        <v>48</v>
      </c>
      <c r="C63" s="125" t="s">
        <v>248</v>
      </c>
      <c r="D63" s="16" t="s">
        <v>14</v>
      </c>
      <c r="E63" s="260">
        <v>290</v>
      </c>
      <c r="F63" s="275">
        <f t="shared" si="26"/>
        <v>350.9</v>
      </c>
      <c r="G63" s="275">
        <f t="shared" si="27"/>
        <v>473.71499999999997</v>
      </c>
      <c r="H63" s="244"/>
      <c r="I63" s="245" t="s">
        <v>49</v>
      </c>
      <c r="J63" s="246" t="s">
        <v>10</v>
      </c>
      <c r="K63" s="260">
        <v>542</v>
      </c>
      <c r="L63" s="265">
        <f t="shared" si="28"/>
        <v>655.81999999999994</v>
      </c>
    </row>
    <row r="64" spans="2:12" x14ac:dyDescent="0.25">
      <c r="B64" s="18" t="s">
        <v>50</v>
      </c>
      <c r="C64" s="125" t="s">
        <v>249</v>
      </c>
      <c r="D64" s="16" t="s">
        <v>26</v>
      </c>
      <c r="E64" s="262">
        <v>322</v>
      </c>
      <c r="F64" s="275">
        <f t="shared" si="26"/>
        <v>389.62</v>
      </c>
      <c r="G64" s="275">
        <f t="shared" si="27"/>
        <v>525.98700000000008</v>
      </c>
      <c r="H64" s="244"/>
      <c r="I64" s="245" t="s">
        <v>51</v>
      </c>
      <c r="J64" s="246" t="s">
        <v>22</v>
      </c>
      <c r="K64" s="260">
        <v>453</v>
      </c>
      <c r="L64" s="265">
        <f t="shared" si="28"/>
        <v>548.13</v>
      </c>
    </row>
    <row r="65" spans="2:12" x14ac:dyDescent="0.25">
      <c r="B65" s="12" t="s">
        <v>52</v>
      </c>
      <c r="C65" s="125" t="s">
        <v>250</v>
      </c>
      <c r="D65" s="16" t="s">
        <v>14</v>
      </c>
      <c r="E65" s="260">
        <v>374</v>
      </c>
      <c r="F65" s="275">
        <f t="shared" ref="F65" si="35">($F$1*E65)</f>
        <v>452.53999999999996</v>
      </c>
      <c r="G65" s="275">
        <f t="shared" ref="G65" si="36">($G$1*F65)</f>
        <v>610.92899999999997</v>
      </c>
      <c r="H65" s="244"/>
      <c r="I65" s="245" t="s">
        <v>53</v>
      </c>
      <c r="J65" s="246" t="s">
        <v>24</v>
      </c>
      <c r="K65" s="260">
        <v>478</v>
      </c>
      <c r="L65" s="265">
        <f t="shared" si="28"/>
        <v>578.38</v>
      </c>
    </row>
    <row r="66" spans="2:12" x14ac:dyDescent="0.25">
      <c r="B66" s="428" t="s">
        <v>398</v>
      </c>
      <c r="C66" s="429"/>
      <c r="D66" s="430"/>
      <c r="E66" s="431"/>
      <c r="F66" s="431"/>
      <c r="G66" s="431"/>
      <c r="H66" s="431"/>
      <c r="I66" s="429"/>
      <c r="J66" s="430"/>
      <c r="K66" s="431"/>
      <c r="L66" s="432"/>
    </row>
    <row r="67" spans="2:12" x14ac:dyDescent="0.25">
      <c r="B67" s="187" t="s">
        <v>291</v>
      </c>
      <c r="C67" s="62">
        <v>1100</v>
      </c>
      <c r="D67" s="85" t="s">
        <v>14</v>
      </c>
      <c r="E67" s="262">
        <v>312</v>
      </c>
      <c r="F67" s="275">
        <f>E67*1.21</f>
        <v>377.52</v>
      </c>
      <c r="G67" s="279">
        <f>F67*1.35</f>
        <v>509.65199999999999</v>
      </c>
      <c r="H67" s="248"/>
      <c r="I67" s="249" t="s">
        <v>297</v>
      </c>
      <c r="J67" s="250" t="s">
        <v>93</v>
      </c>
      <c r="K67" s="271">
        <v>459</v>
      </c>
      <c r="L67" s="268">
        <f>K67*1.21</f>
        <v>555.39</v>
      </c>
    </row>
    <row r="68" spans="2:12" x14ac:dyDescent="0.25">
      <c r="B68" s="128" t="s">
        <v>298</v>
      </c>
      <c r="C68" s="33">
        <v>1101</v>
      </c>
      <c r="D68" s="3" t="s">
        <v>10</v>
      </c>
      <c r="E68" s="262">
        <v>305</v>
      </c>
      <c r="F68" s="275">
        <f t="shared" ref="F68:F79" si="37">E68*1.21</f>
        <v>369.05</v>
      </c>
      <c r="G68" s="279">
        <f t="shared" ref="G68:G79" si="38">F68*1.35</f>
        <v>498.21750000000003</v>
      </c>
      <c r="H68" s="244"/>
      <c r="I68" s="251" t="s">
        <v>299</v>
      </c>
      <c r="J68" s="252" t="s">
        <v>11</v>
      </c>
      <c r="K68" s="262">
        <v>432</v>
      </c>
      <c r="L68" s="265">
        <f t="shared" ref="L68:L79" si="39">K68*1.21</f>
        <v>522.72</v>
      </c>
    </row>
    <row r="69" spans="2:12" x14ac:dyDescent="0.25">
      <c r="B69" s="128" t="s">
        <v>388</v>
      </c>
      <c r="C69" s="33">
        <v>1102</v>
      </c>
      <c r="D69" s="3" t="s">
        <v>93</v>
      </c>
      <c r="E69" s="262">
        <v>312</v>
      </c>
      <c r="F69" s="275">
        <f t="shared" ref="F69" si="40">E69*1.21</f>
        <v>377.52</v>
      </c>
      <c r="G69" s="279">
        <f t="shared" ref="G69" si="41">F69*1.35</f>
        <v>509.65199999999999</v>
      </c>
      <c r="H69" s="244"/>
      <c r="I69" s="251" t="s">
        <v>387</v>
      </c>
      <c r="J69" s="252" t="s">
        <v>93</v>
      </c>
      <c r="K69" s="262">
        <v>276</v>
      </c>
      <c r="L69" s="265">
        <f t="shared" ref="L69" si="42">K69*1.21</f>
        <v>333.96</v>
      </c>
    </row>
    <row r="70" spans="2:12" x14ac:dyDescent="0.25">
      <c r="B70" s="88" t="s">
        <v>300</v>
      </c>
      <c r="C70" s="64">
        <v>1107</v>
      </c>
      <c r="D70" s="8" t="s">
        <v>14</v>
      </c>
      <c r="E70" s="260">
        <v>374</v>
      </c>
      <c r="F70" s="275">
        <f t="shared" si="37"/>
        <v>452.53999999999996</v>
      </c>
      <c r="G70" s="279">
        <f t="shared" si="38"/>
        <v>610.92899999999997</v>
      </c>
      <c r="H70" s="253"/>
      <c r="I70" s="254" t="s">
        <v>301</v>
      </c>
      <c r="J70" s="255" t="s">
        <v>24</v>
      </c>
      <c r="K70" s="260">
        <v>569</v>
      </c>
      <c r="L70" s="265">
        <f t="shared" si="39"/>
        <v>688.49</v>
      </c>
    </row>
    <row r="71" spans="2:12" x14ac:dyDescent="0.25">
      <c r="B71" s="18" t="s">
        <v>302</v>
      </c>
      <c r="C71" s="64">
        <v>1110</v>
      </c>
      <c r="D71" s="8" t="s">
        <v>14</v>
      </c>
      <c r="E71" s="260">
        <v>602</v>
      </c>
      <c r="F71" s="275">
        <f t="shared" si="37"/>
        <v>728.42</v>
      </c>
      <c r="G71" s="279">
        <f t="shared" si="38"/>
        <v>983.36699999999996</v>
      </c>
      <c r="H71" s="253"/>
      <c r="I71" s="254" t="s">
        <v>303</v>
      </c>
      <c r="J71" s="255" t="s">
        <v>24</v>
      </c>
      <c r="K71" s="260">
        <v>722</v>
      </c>
      <c r="L71" s="265">
        <f t="shared" si="39"/>
        <v>873.62</v>
      </c>
    </row>
    <row r="72" spans="2:12" x14ac:dyDescent="0.25">
      <c r="B72" s="18" t="s">
        <v>304</v>
      </c>
      <c r="C72" s="64">
        <v>1117</v>
      </c>
      <c r="D72" s="8" t="s">
        <v>14</v>
      </c>
      <c r="E72" s="269">
        <v>505</v>
      </c>
      <c r="F72" s="261">
        <f t="shared" si="37"/>
        <v>611.04999999999995</v>
      </c>
      <c r="G72" s="265">
        <f t="shared" si="38"/>
        <v>824.91750000000002</v>
      </c>
      <c r="H72" s="4"/>
      <c r="I72" s="64" t="s">
        <v>305</v>
      </c>
      <c r="J72" s="8" t="s">
        <v>24</v>
      </c>
      <c r="K72" s="269">
        <v>690</v>
      </c>
      <c r="L72" s="265">
        <f t="shared" si="39"/>
        <v>834.9</v>
      </c>
    </row>
    <row r="73" spans="2:12" x14ac:dyDescent="0.25">
      <c r="B73" s="18" t="s">
        <v>306</v>
      </c>
      <c r="C73" s="64">
        <v>1120</v>
      </c>
      <c r="D73" s="8" t="s">
        <v>14</v>
      </c>
      <c r="E73" s="269">
        <v>636</v>
      </c>
      <c r="F73" s="261">
        <f t="shared" si="37"/>
        <v>769.56</v>
      </c>
      <c r="G73" s="265">
        <f t="shared" si="38"/>
        <v>1038.9059999999999</v>
      </c>
      <c r="H73" s="4"/>
      <c r="I73" s="64" t="s">
        <v>307</v>
      </c>
      <c r="J73" s="8" t="s">
        <v>10</v>
      </c>
      <c r="K73" s="269">
        <v>897</v>
      </c>
      <c r="L73" s="265">
        <f t="shared" si="39"/>
        <v>1085.3699999999999</v>
      </c>
    </row>
    <row r="74" spans="2:12" x14ac:dyDescent="0.25">
      <c r="B74" s="18" t="s">
        <v>308</v>
      </c>
      <c r="C74" s="64">
        <v>1130</v>
      </c>
      <c r="D74" s="8" t="s">
        <v>22</v>
      </c>
      <c r="E74" s="269">
        <v>541</v>
      </c>
      <c r="F74" s="261">
        <f t="shared" si="37"/>
        <v>654.61</v>
      </c>
      <c r="G74" s="265">
        <f t="shared" si="38"/>
        <v>883.72350000000006</v>
      </c>
      <c r="H74" s="4"/>
      <c r="I74" s="64" t="s">
        <v>309</v>
      </c>
      <c r="J74" s="8" t="s">
        <v>14</v>
      </c>
      <c r="K74" s="269">
        <v>678</v>
      </c>
      <c r="L74" s="265">
        <f t="shared" si="39"/>
        <v>820.38</v>
      </c>
    </row>
    <row r="75" spans="2:12" x14ac:dyDescent="0.25">
      <c r="B75" s="18" t="s">
        <v>310</v>
      </c>
      <c r="C75" s="64">
        <v>1131</v>
      </c>
      <c r="D75" s="8" t="s">
        <v>22</v>
      </c>
      <c r="E75" s="269">
        <v>520</v>
      </c>
      <c r="F75" s="261">
        <f t="shared" si="37"/>
        <v>629.19999999999993</v>
      </c>
      <c r="G75" s="265">
        <f t="shared" si="38"/>
        <v>849.42</v>
      </c>
      <c r="H75" s="4"/>
      <c r="I75" s="64"/>
      <c r="J75" s="8"/>
      <c r="K75" s="269"/>
      <c r="L75" s="265"/>
    </row>
    <row r="76" spans="2:12" x14ac:dyDescent="0.25">
      <c r="B76" s="18" t="s">
        <v>311</v>
      </c>
      <c r="C76" s="64">
        <v>1140</v>
      </c>
      <c r="D76" s="8" t="s">
        <v>14</v>
      </c>
      <c r="E76" s="269">
        <v>414</v>
      </c>
      <c r="F76" s="261">
        <f t="shared" si="37"/>
        <v>500.94</v>
      </c>
      <c r="G76" s="265">
        <f t="shared" si="38"/>
        <v>676.26900000000001</v>
      </c>
      <c r="H76" s="4"/>
      <c r="I76" s="64" t="s">
        <v>312</v>
      </c>
      <c r="J76" s="8" t="s">
        <v>10</v>
      </c>
      <c r="K76" s="269">
        <v>674</v>
      </c>
      <c r="L76" s="265">
        <f t="shared" si="39"/>
        <v>815.54</v>
      </c>
    </row>
    <row r="77" spans="2:12" x14ac:dyDescent="0.25">
      <c r="B77" s="18" t="s">
        <v>313</v>
      </c>
      <c r="C77" s="64">
        <v>1160</v>
      </c>
      <c r="D77" s="8" t="s">
        <v>26</v>
      </c>
      <c r="E77" s="269">
        <v>563</v>
      </c>
      <c r="F77" s="261">
        <f t="shared" si="37"/>
        <v>681.23</v>
      </c>
      <c r="G77" s="265">
        <f t="shared" si="38"/>
        <v>919.66050000000007</v>
      </c>
      <c r="H77" s="4"/>
      <c r="I77" s="64" t="s">
        <v>314</v>
      </c>
      <c r="J77" s="8" t="s">
        <v>22</v>
      </c>
      <c r="K77" s="269">
        <v>614</v>
      </c>
      <c r="L77" s="265">
        <f t="shared" si="39"/>
        <v>742.93999999999994</v>
      </c>
    </row>
    <row r="78" spans="2:12" x14ac:dyDescent="0.25">
      <c r="B78" s="591" t="s">
        <v>628</v>
      </c>
      <c r="C78" s="64">
        <v>1171</v>
      </c>
      <c r="D78" s="8" t="s">
        <v>630</v>
      </c>
      <c r="E78" s="269">
        <v>486</v>
      </c>
      <c r="F78" s="261">
        <f t="shared" si="37"/>
        <v>588.05999999999995</v>
      </c>
      <c r="G78" s="265">
        <f t="shared" si="38"/>
        <v>793.88099999999997</v>
      </c>
      <c r="H78" s="4"/>
      <c r="I78" s="64" t="s">
        <v>629</v>
      </c>
      <c r="J78" s="8" t="s">
        <v>631</v>
      </c>
      <c r="K78" s="269">
        <v>918</v>
      </c>
      <c r="L78" s="265">
        <f t="shared" si="39"/>
        <v>1110.78</v>
      </c>
    </row>
    <row r="79" spans="2:12" x14ac:dyDescent="0.25">
      <c r="B79" s="351" t="s">
        <v>315</v>
      </c>
      <c r="C79" s="65">
        <v>1190</v>
      </c>
      <c r="D79" s="7" t="s">
        <v>22</v>
      </c>
      <c r="E79" s="270">
        <v>677</v>
      </c>
      <c r="F79" s="264">
        <f t="shared" si="37"/>
        <v>819.17</v>
      </c>
      <c r="G79" s="267">
        <f t="shared" si="38"/>
        <v>1105.8795</v>
      </c>
      <c r="H79" s="42"/>
      <c r="I79" s="65" t="s">
        <v>316</v>
      </c>
      <c r="J79" s="7" t="s">
        <v>14</v>
      </c>
      <c r="K79" s="270">
        <v>813</v>
      </c>
      <c r="L79" s="267">
        <f t="shared" si="39"/>
        <v>983.73</v>
      </c>
    </row>
    <row r="80" spans="2:12" x14ac:dyDescent="0.25">
      <c r="B80" s="133" t="s">
        <v>54</v>
      </c>
      <c r="C80" s="134"/>
      <c r="D80" s="135"/>
      <c r="E80" s="136"/>
      <c r="F80" s="137"/>
      <c r="G80" s="136"/>
      <c r="H80" s="138"/>
      <c r="I80" s="134"/>
      <c r="J80" s="139"/>
      <c r="K80" s="156"/>
      <c r="L80" s="157"/>
    </row>
    <row r="81" spans="2:12" x14ac:dyDescent="0.25">
      <c r="B81" s="102" t="s">
        <v>55</v>
      </c>
      <c r="C81" s="127">
        <v>3300</v>
      </c>
      <c r="D81" s="104" t="s">
        <v>342</v>
      </c>
      <c r="E81" s="343">
        <v>215</v>
      </c>
      <c r="F81" s="43">
        <f t="shared" ref="F81:F86" si="43">($F$1*E81)</f>
        <v>260.14999999999998</v>
      </c>
      <c r="G81" s="344">
        <f t="shared" ref="G81:G86" si="44">($G$1*F81)</f>
        <v>351.20249999999999</v>
      </c>
      <c r="H81" s="94"/>
      <c r="I81" s="127" t="s">
        <v>253</v>
      </c>
      <c r="J81" s="16" t="s">
        <v>29</v>
      </c>
      <c r="K81" s="24">
        <v>249</v>
      </c>
      <c r="L81" s="344">
        <f t="shared" ref="L81:L83" si="45">($F$1*K81)</f>
        <v>301.28999999999996</v>
      </c>
    </row>
    <row r="82" spans="2:12" x14ac:dyDescent="0.25">
      <c r="B82" s="102" t="s">
        <v>56</v>
      </c>
      <c r="C82" s="127">
        <v>3301</v>
      </c>
      <c r="D82" s="104" t="s">
        <v>93</v>
      </c>
      <c r="E82" s="343">
        <v>171</v>
      </c>
      <c r="F82" s="43">
        <f t="shared" si="43"/>
        <v>206.91</v>
      </c>
      <c r="G82" s="344">
        <f t="shared" si="44"/>
        <v>279.32850000000002</v>
      </c>
      <c r="H82" s="94"/>
      <c r="I82" s="127" t="s">
        <v>254</v>
      </c>
      <c r="J82" s="8" t="s">
        <v>11</v>
      </c>
      <c r="K82" s="24">
        <v>404</v>
      </c>
      <c r="L82" s="344">
        <f t="shared" si="45"/>
        <v>488.84</v>
      </c>
    </row>
    <row r="83" spans="2:12" x14ac:dyDescent="0.25">
      <c r="B83" s="96" t="s">
        <v>57</v>
      </c>
      <c r="C83" s="127">
        <v>3307</v>
      </c>
      <c r="D83" s="105" t="s">
        <v>14</v>
      </c>
      <c r="E83" s="343">
        <v>289</v>
      </c>
      <c r="F83" s="43">
        <f t="shared" si="43"/>
        <v>349.69</v>
      </c>
      <c r="G83" s="344">
        <f t="shared" si="44"/>
        <v>472.08150000000001</v>
      </c>
      <c r="H83" s="94"/>
      <c r="I83" s="127" t="s">
        <v>255</v>
      </c>
      <c r="J83" s="8" t="s">
        <v>93</v>
      </c>
      <c r="K83" s="24">
        <v>282</v>
      </c>
      <c r="L83" s="344">
        <f t="shared" si="45"/>
        <v>341.21999999999997</v>
      </c>
    </row>
    <row r="84" spans="2:12" x14ac:dyDescent="0.25">
      <c r="B84" s="96" t="s">
        <v>409</v>
      </c>
      <c r="C84" s="127">
        <v>3311</v>
      </c>
      <c r="D84" s="105" t="s">
        <v>14</v>
      </c>
      <c r="E84" s="343">
        <v>431</v>
      </c>
      <c r="F84" s="43">
        <f t="shared" si="43"/>
        <v>521.51</v>
      </c>
      <c r="G84" s="344">
        <f t="shared" si="44"/>
        <v>704.0385</v>
      </c>
      <c r="H84" s="94"/>
      <c r="I84" s="127" t="s">
        <v>334</v>
      </c>
      <c r="J84" s="8" t="s">
        <v>93</v>
      </c>
      <c r="K84" s="24">
        <v>508</v>
      </c>
      <c r="L84" s="344">
        <f t="shared" ref="L84" si="46">($F$1*K84)</f>
        <v>614.67999999999995</v>
      </c>
    </row>
    <row r="85" spans="2:12" x14ac:dyDescent="0.25">
      <c r="B85" s="96" t="s">
        <v>410</v>
      </c>
      <c r="C85" s="127">
        <v>3321</v>
      </c>
      <c r="D85" s="105" t="s">
        <v>14</v>
      </c>
      <c r="E85" s="343">
        <v>431</v>
      </c>
      <c r="F85" s="43">
        <f t="shared" si="43"/>
        <v>521.51</v>
      </c>
      <c r="G85" s="344">
        <f t="shared" si="44"/>
        <v>704.0385</v>
      </c>
      <c r="H85" s="94"/>
      <c r="I85" s="127" t="s">
        <v>335</v>
      </c>
      <c r="J85" s="8" t="s">
        <v>24</v>
      </c>
      <c r="K85" s="24">
        <v>585</v>
      </c>
      <c r="L85" s="344">
        <f t="shared" ref="L85" si="47">($F$1*K85)</f>
        <v>707.85</v>
      </c>
    </row>
    <row r="86" spans="2:12" x14ac:dyDescent="0.25">
      <c r="B86" s="96" t="s">
        <v>411</v>
      </c>
      <c r="C86" s="127">
        <v>3330</v>
      </c>
      <c r="D86" s="105" t="s">
        <v>22</v>
      </c>
      <c r="E86" s="343">
        <v>407</v>
      </c>
      <c r="F86" s="43">
        <f t="shared" si="43"/>
        <v>492.46999999999997</v>
      </c>
      <c r="G86" s="344">
        <f t="shared" si="44"/>
        <v>664.83450000000005</v>
      </c>
      <c r="H86" s="94"/>
      <c r="I86" s="127"/>
      <c r="J86" s="8"/>
      <c r="K86" s="24"/>
      <c r="L86" s="344"/>
    </row>
    <row r="87" spans="2:12" x14ac:dyDescent="0.25">
      <c r="B87" s="96" t="s">
        <v>58</v>
      </c>
      <c r="C87" s="127"/>
      <c r="D87" s="105"/>
      <c r="E87" s="95"/>
      <c r="F87" s="43"/>
      <c r="G87" s="344"/>
      <c r="H87" s="94"/>
      <c r="I87" s="127" t="s">
        <v>256</v>
      </c>
      <c r="J87" s="8" t="s">
        <v>24</v>
      </c>
      <c r="K87" s="103">
        <v>365</v>
      </c>
      <c r="L87" s="344">
        <f>($F$1*K87)</f>
        <v>441.65</v>
      </c>
    </row>
    <row r="88" spans="2:12" x14ac:dyDescent="0.25">
      <c r="B88" s="96" t="s">
        <v>412</v>
      </c>
      <c r="C88" s="127">
        <v>3360</v>
      </c>
      <c r="D88" s="105" t="s">
        <v>26</v>
      </c>
      <c r="E88" s="343">
        <v>322</v>
      </c>
      <c r="F88" s="43">
        <f>($F$1*E88)</f>
        <v>389.62</v>
      </c>
      <c r="G88" s="344">
        <f>($G$1*F88)</f>
        <v>525.98700000000008</v>
      </c>
      <c r="H88" s="94"/>
      <c r="I88" s="127" t="s">
        <v>336</v>
      </c>
      <c r="J88" s="8" t="s">
        <v>22</v>
      </c>
      <c r="K88" s="24">
        <v>444</v>
      </c>
      <c r="L88" s="344">
        <f t="shared" ref="L88" si="48">($F$1*K88)</f>
        <v>537.24</v>
      </c>
    </row>
    <row r="89" spans="2:12" x14ac:dyDescent="0.25">
      <c r="B89" s="351" t="s">
        <v>59</v>
      </c>
      <c r="C89" s="239"/>
      <c r="D89" s="17" t="s">
        <v>8</v>
      </c>
      <c r="E89" s="352" t="s">
        <v>8</v>
      </c>
      <c r="F89" s="342" t="s">
        <v>8</v>
      </c>
      <c r="G89" s="353" t="s">
        <v>8</v>
      </c>
      <c r="H89" s="42"/>
      <c r="I89" s="106" t="s">
        <v>257</v>
      </c>
      <c r="J89" s="17" t="s">
        <v>348</v>
      </c>
      <c r="K89" s="352">
        <v>739</v>
      </c>
      <c r="L89" s="353">
        <f>($F$1*K89)</f>
        <v>894.18999999999994</v>
      </c>
    </row>
    <row r="90" spans="2:12" x14ac:dyDescent="0.25">
      <c r="B90" s="183" t="s">
        <v>92</v>
      </c>
      <c r="C90" s="179"/>
      <c r="D90" s="180"/>
      <c r="E90" s="181"/>
      <c r="F90" s="181"/>
      <c r="G90" s="181"/>
      <c r="H90" s="181"/>
      <c r="I90" s="179"/>
      <c r="J90" s="180"/>
      <c r="K90" s="181"/>
      <c r="L90" s="182"/>
    </row>
    <row r="91" spans="2:12" x14ac:dyDescent="0.25">
      <c r="B91" s="97" t="s">
        <v>353</v>
      </c>
      <c r="C91" s="64" t="s">
        <v>596</v>
      </c>
      <c r="D91" s="8" t="s">
        <v>22</v>
      </c>
      <c r="E91" s="395">
        <v>387</v>
      </c>
      <c r="F91" s="43">
        <f t="shared" ref="F91:F95" si="49">($F$1*E91)</f>
        <v>468.27</v>
      </c>
      <c r="G91" s="344">
        <f t="shared" ref="G91:G95" si="50">($G$1*F91)</f>
        <v>632.16449999999998</v>
      </c>
      <c r="H91" s="76"/>
      <c r="I91" s="64"/>
      <c r="J91" s="3"/>
      <c r="K91" s="63"/>
      <c r="L91" s="9"/>
    </row>
    <row r="92" spans="2:12" x14ac:dyDescent="0.25">
      <c r="B92" s="97" t="s">
        <v>354</v>
      </c>
      <c r="C92" s="64" t="s">
        <v>597</v>
      </c>
      <c r="D92" s="8" t="s">
        <v>22</v>
      </c>
      <c r="E92" s="395">
        <v>387</v>
      </c>
      <c r="F92" s="43">
        <f t="shared" si="49"/>
        <v>468.27</v>
      </c>
      <c r="G92" s="344">
        <f t="shared" si="50"/>
        <v>632.16449999999998</v>
      </c>
      <c r="H92" s="76"/>
      <c r="I92" s="64"/>
      <c r="J92" s="3"/>
      <c r="K92" s="63"/>
      <c r="L92" s="9"/>
    </row>
    <row r="93" spans="2:12" x14ac:dyDescent="0.25">
      <c r="B93" s="97" t="s">
        <v>354</v>
      </c>
      <c r="C93" s="64" t="s">
        <v>598</v>
      </c>
      <c r="D93" s="8" t="s">
        <v>22</v>
      </c>
      <c r="E93" s="395">
        <v>387</v>
      </c>
      <c r="F93" s="43">
        <f t="shared" si="49"/>
        <v>468.27</v>
      </c>
      <c r="G93" s="344">
        <f t="shared" si="50"/>
        <v>632.16449999999998</v>
      </c>
      <c r="H93" s="76"/>
      <c r="I93" s="64"/>
      <c r="J93" s="3"/>
      <c r="K93" s="63"/>
      <c r="L93" s="9"/>
    </row>
    <row r="94" spans="2:12" x14ac:dyDescent="0.25">
      <c r="B94" s="97" t="s">
        <v>355</v>
      </c>
      <c r="C94" s="64" t="s">
        <v>599</v>
      </c>
      <c r="D94" s="8" t="s">
        <v>22</v>
      </c>
      <c r="E94" s="395">
        <v>387</v>
      </c>
      <c r="F94" s="43">
        <f t="shared" si="49"/>
        <v>468.27</v>
      </c>
      <c r="G94" s="344">
        <f t="shared" si="50"/>
        <v>632.16449999999998</v>
      </c>
      <c r="H94" s="76"/>
      <c r="I94" s="64"/>
      <c r="J94" s="3"/>
      <c r="K94" s="63"/>
      <c r="L94" s="9"/>
    </row>
    <row r="95" spans="2:12" x14ac:dyDescent="0.25">
      <c r="B95" s="165" t="s">
        <v>233</v>
      </c>
      <c r="C95" s="32">
        <v>8800</v>
      </c>
      <c r="D95" s="6" t="s">
        <v>93</v>
      </c>
      <c r="E95" s="382">
        <v>262</v>
      </c>
      <c r="F95" s="342">
        <f t="shared" si="49"/>
        <v>317.02</v>
      </c>
      <c r="G95" s="342">
        <f t="shared" si="50"/>
        <v>427.97699999999998</v>
      </c>
      <c r="H95" s="420"/>
      <c r="I95" s="421" t="s">
        <v>94</v>
      </c>
      <c r="J95" s="422" t="s">
        <v>10</v>
      </c>
      <c r="K95" s="423">
        <v>381</v>
      </c>
      <c r="L95" s="278">
        <f>($F$1*K95)</f>
        <v>461.01</v>
      </c>
    </row>
    <row r="96" spans="2:12" x14ac:dyDescent="0.25">
      <c r="B96" s="356"/>
      <c r="C96" s="51"/>
      <c r="D96" s="3"/>
      <c r="E96" s="395"/>
      <c r="F96" s="43"/>
      <c r="G96" s="43"/>
      <c r="H96" s="419"/>
      <c r="I96" s="245"/>
      <c r="J96" s="253"/>
      <c r="K96" s="262"/>
      <c r="L96" s="401"/>
    </row>
    <row r="97" spans="1:12" x14ac:dyDescent="0.25">
      <c r="B97" s="424" t="s">
        <v>79</v>
      </c>
      <c r="C97" s="179"/>
      <c r="D97" s="180"/>
      <c r="E97" s="181"/>
      <c r="F97" s="181"/>
      <c r="G97" s="181"/>
      <c r="H97" s="181"/>
      <c r="I97" s="179"/>
      <c r="J97" s="180"/>
      <c r="K97" s="181"/>
      <c r="L97" s="182"/>
    </row>
    <row r="98" spans="1:12" x14ac:dyDescent="0.25">
      <c r="B98" s="12" t="s">
        <v>80</v>
      </c>
      <c r="C98" s="64" t="s">
        <v>81</v>
      </c>
      <c r="D98" s="85" t="s">
        <v>82</v>
      </c>
      <c r="E98" s="273">
        <v>125</v>
      </c>
      <c r="F98" s="259">
        <f t="shared" ref="F98:F103" si="51">($F$1*E98)</f>
        <v>151.25</v>
      </c>
      <c r="G98" s="268">
        <f t="shared" ref="G98:G103" si="52">($G$1*F98)</f>
        <v>204.1875</v>
      </c>
      <c r="H98" s="289"/>
      <c r="I98" s="290"/>
      <c r="J98" s="291"/>
      <c r="K98" s="292"/>
      <c r="L98" s="293"/>
    </row>
    <row r="99" spans="1:12" x14ac:dyDescent="0.25">
      <c r="B99" s="12" t="s">
        <v>83</v>
      </c>
      <c r="C99" s="64" t="s">
        <v>84</v>
      </c>
      <c r="D99" s="8" t="s">
        <v>82</v>
      </c>
      <c r="E99" s="269">
        <v>125</v>
      </c>
      <c r="F99" s="261">
        <f t="shared" si="51"/>
        <v>151.25</v>
      </c>
      <c r="G99" s="265">
        <f t="shared" si="52"/>
        <v>204.1875</v>
      </c>
      <c r="H99" s="289"/>
      <c r="I99" s="294"/>
      <c r="J99" s="291"/>
      <c r="K99" s="292"/>
      <c r="L99" s="293"/>
    </row>
    <row r="100" spans="1:12" x14ac:dyDescent="0.25">
      <c r="B100" s="12" t="s">
        <v>85</v>
      </c>
      <c r="C100" s="64" t="s">
        <v>86</v>
      </c>
      <c r="D100" s="8" t="s">
        <v>82</v>
      </c>
      <c r="E100" s="269">
        <v>125</v>
      </c>
      <c r="F100" s="261">
        <f t="shared" si="51"/>
        <v>151.25</v>
      </c>
      <c r="G100" s="265">
        <f t="shared" si="52"/>
        <v>204.1875</v>
      </c>
      <c r="H100" s="289"/>
      <c r="I100" s="294"/>
      <c r="J100" s="291"/>
      <c r="K100" s="292"/>
      <c r="L100" s="293"/>
    </row>
    <row r="101" spans="1:12" s="172" customFormat="1" x14ac:dyDescent="0.25">
      <c r="A101" s="188"/>
      <c r="B101" s="12" t="s">
        <v>87</v>
      </c>
      <c r="C101" s="64" t="s">
        <v>88</v>
      </c>
      <c r="D101" s="8" t="s">
        <v>82</v>
      </c>
      <c r="E101" s="269">
        <v>125</v>
      </c>
      <c r="F101" s="261">
        <f t="shared" si="51"/>
        <v>151.25</v>
      </c>
      <c r="G101" s="265">
        <f t="shared" si="52"/>
        <v>204.1875</v>
      </c>
      <c r="H101" s="289"/>
      <c r="I101" s="294"/>
      <c r="J101" s="291"/>
      <c r="K101" s="292"/>
      <c r="L101" s="293"/>
    </row>
    <row r="102" spans="1:12" x14ac:dyDescent="0.25">
      <c r="B102" s="12" t="s">
        <v>89</v>
      </c>
      <c r="C102" s="64" t="s">
        <v>90</v>
      </c>
      <c r="D102" s="8" t="s">
        <v>82</v>
      </c>
      <c r="E102" s="269">
        <v>125</v>
      </c>
      <c r="F102" s="261">
        <f t="shared" si="51"/>
        <v>151.25</v>
      </c>
      <c r="G102" s="265">
        <f t="shared" si="52"/>
        <v>204.1875</v>
      </c>
      <c r="H102" s="289"/>
      <c r="I102" s="294"/>
      <c r="J102" s="291"/>
      <c r="K102" s="292"/>
      <c r="L102" s="293"/>
    </row>
    <row r="103" spans="1:12" x14ac:dyDescent="0.25">
      <c r="B103" s="13" t="s">
        <v>91</v>
      </c>
      <c r="C103" s="65">
        <v>841</v>
      </c>
      <c r="D103" s="7" t="s">
        <v>341</v>
      </c>
      <c r="E103" s="263">
        <v>157</v>
      </c>
      <c r="F103" s="264">
        <f t="shared" si="51"/>
        <v>189.97</v>
      </c>
      <c r="G103" s="267">
        <f t="shared" si="52"/>
        <v>256.45949999999999</v>
      </c>
      <c r="H103" s="295"/>
      <c r="I103" s="328"/>
      <c r="J103" s="425"/>
      <c r="K103" s="426"/>
      <c r="L103" s="427"/>
    </row>
    <row r="104" spans="1:12" x14ac:dyDescent="0.25">
      <c r="B104" s="507" t="s">
        <v>60</v>
      </c>
      <c r="C104" s="508"/>
      <c r="D104" s="509"/>
      <c r="E104" s="510"/>
      <c r="F104" s="511"/>
      <c r="G104" s="510"/>
      <c r="H104" s="509"/>
      <c r="I104" s="512"/>
      <c r="J104" s="509"/>
      <c r="K104" s="513"/>
      <c r="L104" s="514"/>
    </row>
    <row r="105" spans="1:12" x14ac:dyDescent="0.25">
      <c r="B105" s="86" t="s">
        <v>61</v>
      </c>
      <c r="C105" s="231">
        <v>2832</v>
      </c>
      <c r="D105" s="85" t="s">
        <v>22</v>
      </c>
      <c r="E105" s="273">
        <v>294</v>
      </c>
      <c r="F105" s="259">
        <f>($F$1*E105)</f>
        <v>355.74</v>
      </c>
      <c r="G105" s="268">
        <f>($G$1*F105)</f>
        <v>480.24900000000002</v>
      </c>
      <c r="H105" s="289"/>
      <c r="I105" s="517" t="s">
        <v>553</v>
      </c>
      <c r="J105" s="280" t="s">
        <v>14</v>
      </c>
      <c r="K105" s="273">
        <v>381</v>
      </c>
      <c r="L105" s="268">
        <f>($F$1*K105)</f>
        <v>461.01</v>
      </c>
    </row>
    <row r="106" spans="1:12" x14ac:dyDescent="0.25">
      <c r="B106" s="18" t="s">
        <v>62</v>
      </c>
      <c r="C106" s="33">
        <v>2300</v>
      </c>
      <c r="D106" s="8" t="s">
        <v>23</v>
      </c>
      <c r="E106" s="260">
        <v>268</v>
      </c>
      <c r="F106" s="275">
        <f t="shared" ref="F106:F116" si="53">($F$1*E106)</f>
        <v>324.27999999999997</v>
      </c>
      <c r="G106" s="279">
        <f t="shared" ref="G106:G116" si="54">($G$1*F106)</f>
        <v>437.77800000000002</v>
      </c>
      <c r="H106" s="316"/>
      <c r="I106" s="397"/>
      <c r="J106" s="283"/>
      <c r="K106" s="260"/>
      <c r="L106" s="265"/>
    </row>
    <row r="107" spans="1:12" x14ac:dyDescent="0.25">
      <c r="B107" s="18" t="s">
        <v>63</v>
      </c>
      <c r="C107" s="33">
        <v>2330</v>
      </c>
      <c r="D107" s="8" t="s">
        <v>22</v>
      </c>
      <c r="E107" s="262">
        <v>391</v>
      </c>
      <c r="F107" s="275">
        <f t="shared" si="53"/>
        <v>473.11</v>
      </c>
      <c r="G107" s="279">
        <f t="shared" si="54"/>
        <v>638.69850000000008</v>
      </c>
      <c r="H107" s="316"/>
      <c r="I107" s="518"/>
      <c r="J107" s="284"/>
      <c r="K107" s="287"/>
      <c r="L107" s="288"/>
    </row>
    <row r="108" spans="1:12" s="172" customFormat="1" x14ac:dyDescent="0.25">
      <c r="A108" s="188"/>
      <c r="B108" s="18" t="s">
        <v>64</v>
      </c>
      <c r="C108" s="33">
        <v>2400</v>
      </c>
      <c r="D108" s="8" t="s">
        <v>23</v>
      </c>
      <c r="E108" s="262">
        <v>294</v>
      </c>
      <c r="F108" s="275">
        <f t="shared" si="53"/>
        <v>355.74</v>
      </c>
      <c r="G108" s="279">
        <f t="shared" si="54"/>
        <v>480.24900000000002</v>
      </c>
      <c r="H108" s="316"/>
      <c r="I108" s="518"/>
      <c r="J108" s="284"/>
      <c r="K108" s="287"/>
      <c r="L108" s="288"/>
    </row>
    <row r="109" spans="1:12" s="172" customFormat="1" x14ac:dyDescent="0.25">
      <c r="A109" s="188"/>
      <c r="B109" s="18" t="s">
        <v>373</v>
      </c>
      <c r="C109" s="33">
        <v>2501</v>
      </c>
      <c r="D109" s="8" t="s">
        <v>26</v>
      </c>
      <c r="E109" s="260">
        <v>279</v>
      </c>
      <c r="F109" s="275">
        <f t="shared" si="53"/>
        <v>337.59</v>
      </c>
      <c r="G109" s="279">
        <f t="shared" si="54"/>
        <v>455.74649999999997</v>
      </c>
      <c r="H109" s="316"/>
      <c r="I109" s="518"/>
      <c r="J109" s="284"/>
      <c r="K109" s="287"/>
      <c r="L109" s="288"/>
    </row>
    <row r="110" spans="1:12" s="172" customFormat="1" x14ac:dyDescent="0.25">
      <c r="A110" s="188"/>
      <c r="B110" s="18" t="s">
        <v>372</v>
      </c>
      <c r="C110" s="33">
        <v>2502</v>
      </c>
      <c r="D110" s="8" t="s">
        <v>23</v>
      </c>
      <c r="E110" s="260">
        <v>245</v>
      </c>
      <c r="F110" s="275">
        <f t="shared" ref="F110" si="55">($F$1*E110)</f>
        <v>296.45</v>
      </c>
      <c r="G110" s="279">
        <f t="shared" ref="G110" si="56">($G$1*F110)</f>
        <v>400.20750000000004</v>
      </c>
      <c r="H110" s="316"/>
      <c r="I110" s="518"/>
      <c r="J110" s="284"/>
      <c r="K110" s="287"/>
      <c r="L110" s="288"/>
    </row>
    <row r="111" spans="1:12" s="172" customFormat="1" x14ac:dyDescent="0.25">
      <c r="A111" s="188"/>
      <c r="B111" s="88" t="s">
        <v>365</v>
      </c>
      <c r="C111" s="33">
        <v>2600</v>
      </c>
      <c r="D111" s="8" t="s">
        <v>14</v>
      </c>
      <c r="E111" s="272">
        <v>504</v>
      </c>
      <c r="F111" s="275">
        <f t="shared" si="53"/>
        <v>609.84</v>
      </c>
      <c r="G111" s="279">
        <f t="shared" si="54"/>
        <v>823.28400000000011</v>
      </c>
      <c r="H111" s="316"/>
      <c r="I111" s="397" t="s">
        <v>332</v>
      </c>
      <c r="J111" s="283" t="s">
        <v>24</v>
      </c>
      <c r="K111" s="260">
        <v>708</v>
      </c>
      <c r="L111" s="265">
        <f>($F$1*K111)</f>
        <v>856.68</v>
      </c>
    </row>
    <row r="112" spans="1:12" s="172" customFormat="1" x14ac:dyDescent="0.25">
      <c r="A112" s="188"/>
      <c r="B112" s="88" t="s">
        <v>450</v>
      </c>
      <c r="C112" s="33">
        <v>2610</v>
      </c>
      <c r="D112" s="8" t="s">
        <v>14</v>
      </c>
      <c r="E112" s="272">
        <v>441</v>
      </c>
      <c r="F112" s="275">
        <f t="shared" si="53"/>
        <v>533.61</v>
      </c>
      <c r="G112" s="279">
        <f t="shared" si="54"/>
        <v>720.37350000000004</v>
      </c>
      <c r="H112" s="316"/>
      <c r="I112" s="397" t="s">
        <v>476</v>
      </c>
      <c r="J112" s="283" t="s">
        <v>24</v>
      </c>
      <c r="K112" s="260">
        <v>594</v>
      </c>
      <c r="L112" s="265">
        <f>($F$1*K112)</f>
        <v>718.74</v>
      </c>
    </row>
    <row r="113" spans="1:12" s="172" customFormat="1" ht="26.25" customHeight="1" x14ac:dyDescent="0.25">
      <c r="A113" s="188"/>
      <c r="B113" s="89" t="s">
        <v>563</v>
      </c>
      <c r="C113" s="33">
        <v>2620</v>
      </c>
      <c r="D113" s="8" t="s">
        <v>14</v>
      </c>
      <c r="E113" s="260">
        <v>480</v>
      </c>
      <c r="F113" s="275">
        <f t="shared" si="53"/>
        <v>580.79999999999995</v>
      </c>
      <c r="G113" s="279">
        <f t="shared" si="54"/>
        <v>784.08</v>
      </c>
      <c r="H113" s="516"/>
      <c r="I113" s="519" t="s">
        <v>432</v>
      </c>
      <c r="J113" s="284" t="s">
        <v>93</v>
      </c>
      <c r="K113" s="260">
        <v>577</v>
      </c>
      <c r="L113" s="265">
        <f t="shared" ref="L113:L114" si="57">($F$1*K113)</f>
        <v>698.17</v>
      </c>
    </row>
    <row r="114" spans="1:12" s="172" customFormat="1" x14ac:dyDescent="0.25">
      <c r="A114" s="188"/>
      <c r="B114" s="89" t="s">
        <v>564</v>
      </c>
      <c r="C114" s="33">
        <v>2630</v>
      </c>
      <c r="D114" s="8" t="s">
        <v>22</v>
      </c>
      <c r="E114" s="260">
        <v>411</v>
      </c>
      <c r="F114" s="275">
        <f t="shared" si="53"/>
        <v>497.31</v>
      </c>
      <c r="G114" s="279">
        <f t="shared" si="54"/>
        <v>671.36850000000004</v>
      </c>
      <c r="H114" s="516"/>
      <c r="I114" s="519" t="s">
        <v>433</v>
      </c>
      <c r="J114" s="284" t="s">
        <v>14</v>
      </c>
      <c r="K114" s="260">
        <v>514</v>
      </c>
      <c r="L114" s="265">
        <f t="shared" si="57"/>
        <v>621.93999999999994</v>
      </c>
    </row>
    <row r="115" spans="1:12" ht="22.5" x14ac:dyDescent="0.25">
      <c r="B115" s="89" t="s">
        <v>600</v>
      </c>
      <c r="C115" s="33">
        <v>2621</v>
      </c>
      <c r="D115" s="8" t="s">
        <v>14</v>
      </c>
      <c r="E115" s="260">
        <v>364</v>
      </c>
      <c r="F115" s="275">
        <f t="shared" si="53"/>
        <v>440.44</v>
      </c>
      <c r="G115" s="279">
        <f t="shared" si="54"/>
        <v>594.59400000000005</v>
      </c>
      <c r="H115" s="516"/>
      <c r="I115" s="519" t="s">
        <v>477</v>
      </c>
      <c r="J115" s="284" t="s">
        <v>24</v>
      </c>
      <c r="K115" s="260">
        <v>422</v>
      </c>
      <c r="L115" s="265">
        <f t="shared" ref="L115:L116" si="58">($F$1*K115)</f>
        <v>510.62</v>
      </c>
    </row>
    <row r="116" spans="1:12" ht="23.25" x14ac:dyDescent="0.25">
      <c r="B116" s="444" t="s">
        <v>601</v>
      </c>
      <c r="C116" s="33">
        <v>2631</v>
      </c>
      <c r="D116" s="8" t="s">
        <v>22</v>
      </c>
      <c r="E116" s="260">
        <v>388</v>
      </c>
      <c r="F116" s="275">
        <f t="shared" si="53"/>
        <v>469.47999999999996</v>
      </c>
      <c r="G116" s="279">
        <f t="shared" si="54"/>
        <v>633.798</v>
      </c>
      <c r="H116" s="516"/>
      <c r="I116" s="519" t="s">
        <v>478</v>
      </c>
      <c r="J116" s="284" t="s">
        <v>14</v>
      </c>
      <c r="K116" s="260">
        <v>432</v>
      </c>
      <c r="L116" s="265">
        <f t="shared" si="58"/>
        <v>522.72</v>
      </c>
    </row>
    <row r="117" spans="1:12" x14ac:dyDescent="0.25">
      <c r="B117" s="88" t="s">
        <v>391</v>
      </c>
      <c r="C117" s="33">
        <v>2660</v>
      </c>
      <c r="D117" s="8" t="s">
        <v>26</v>
      </c>
      <c r="E117" s="272">
        <v>267</v>
      </c>
      <c r="F117" s="275">
        <f t="shared" ref="F117" si="59">($F$1*E117)</f>
        <v>323.07</v>
      </c>
      <c r="G117" s="279">
        <f t="shared" ref="G117" si="60">($G$1*F117)</f>
        <v>436.14449999999999</v>
      </c>
      <c r="H117" s="316"/>
      <c r="I117" s="397"/>
      <c r="J117" s="283"/>
      <c r="K117" s="260"/>
      <c r="L117" s="265"/>
    </row>
    <row r="118" spans="1:12" x14ac:dyDescent="0.25">
      <c r="B118" s="89" t="s">
        <v>95</v>
      </c>
      <c r="C118" s="33">
        <v>2910</v>
      </c>
      <c r="D118" s="8" t="s">
        <v>14</v>
      </c>
      <c r="E118" s="260">
        <v>377</v>
      </c>
      <c r="F118" s="275">
        <f>($F$1*E118)</f>
        <v>456.16999999999996</v>
      </c>
      <c r="G118" s="279">
        <f>($G$1*F118)</f>
        <v>615.82949999999994</v>
      </c>
      <c r="H118" s="516"/>
      <c r="I118" s="519" t="s">
        <v>96</v>
      </c>
      <c r="J118" s="284" t="s">
        <v>10</v>
      </c>
      <c r="K118" s="260">
        <v>609</v>
      </c>
      <c r="L118" s="265">
        <f>($F$1*K118)</f>
        <v>736.89</v>
      </c>
    </row>
    <row r="119" spans="1:12" x14ac:dyDescent="0.25">
      <c r="B119" s="505" t="s">
        <v>323</v>
      </c>
      <c r="C119" s="32">
        <v>2931</v>
      </c>
      <c r="D119" s="7" t="s">
        <v>320</v>
      </c>
      <c r="E119" s="263">
        <v>438</v>
      </c>
      <c r="F119" s="285">
        <f>($F$1*E119)</f>
        <v>529.98</v>
      </c>
      <c r="G119" s="333">
        <f>($G$1*F119)</f>
        <v>715.47300000000007</v>
      </c>
      <c r="H119" s="506"/>
      <c r="I119" s="520" t="s">
        <v>324</v>
      </c>
      <c r="J119" s="286" t="s">
        <v>26</v>
      </c>
      <c r="K119" s="266">
        <v>327</v>
      </c>
      <c r="L119" s="267">
        <f>($F$1*K119)</f>
        <v>395.67</v>
      </c>
    </row>
    <row r="120" spans="1:12" x14ac:dyDescent="0.25">
      <c r="B120" s="521"/>
      <c r="C120" s="51"/>
      <c r="D120" s="3"/>
      <c r="E120" s="260"/>
      <c r="F120" s="275"/>
      <c r="G120" s="275"/>
      <c r="H120" s="516"/>
      <c r="I120" s="522"/>
      <c r="J120" s="515"/>
      <c r="K120" s="262"/>
      <c r="L120" s="261"/>
    </row>
    <row r="121" spans="1:12" x14ac:dyDescent="0.25">
      <c r="B121" s="445" t="s">
        <v>360</v>
      </c>
      <c r="C121" s="446"/>
      <c r="D121" s="447"/>
      <c r="E121" s="448"/>
      <c r="F121" s="449"/>
      <c r="G121" s="448"/>
      <c r="H121" s="450"/>
      <c r="I121" s="451"/>
      <c r="J121" s="452"/>
      <c r="K121" s="448"/>
      <c r="L121" s="453"/>
    </row>
    <row r="122" spans="1:12" x14ac:dyDescent="0.25">
      <c r="B122" s="346" t="s">
        <v>359</v>
      </c>
      <c r="C122" s="52">
        <v>8600</v>
      </c>
      <c r="D122" s="85" t="s">
        <v>23</v>
      </c>
      <c r="E122" s="269">
        <v>207</v>
      </c>
      <c r="F122" s="261">
        <f t="shared" ref="F122" si="61">($F$1*E122)</f>
        <v>250.47</v>
      </c>
      <c r="G122" s="265">
        <f t="shared" ref="G122" si="62">($G$1*F122)</f>
        <v>338.1345</v>
      </c>
      <c r="H122" s="296"/>
      <c r="I122" s="290" t="s">
        <v>8</v>
      </c>
      <c r="J122" s="297" t="s">
        <v>8</v>
      </c>
      <c r="K122" s="273" t="s">
        <v>8</v>
      </c>
      <c r="L122" s="298" t="s">
        <v>8</v>
      </c>
    </row>
    <row r="123" spans="1:12" x14ac:dyDescent="0.25">
      <c r="B123" s="12" t="s">
        <v>361</v>
      </c>
      <c r="C123" s="51">
        <v>8610</v>
      </c>
      <c r="D123" s="8" t="s">
        <v>14</v>
      </c>
      <c r="E123" s="269">
        <v>358</v>
      </c>
      <c r="F123" s="261">
        <f t="shared" ref="F123" si="63">($F$1*E123)</f>
        <v>433.18</v>
      </c>
      <c r="G123" s="265">
        <f t="shared" ref="G123" si="64">($G$1*F123)</f>
        <v>584.79300000000001</v>
      </c>
      <c r="H123" s="289"/>
      <c r="I123" s="294" t="s">
        <v>8</v>
      </c>
      <c r="J123" s="291" t="s">
        <v>8</v>
      </c>
      <c r="K123" s="269" t="s">
        <v>8</v>
      </c>
      <c r="L123" s="299" t="s">
        <v>8</v>
      </c>
    </row>
    <row r="124" spans="1:12" x14ac:dyDescent="0.25">
      <c r="B124" s="12" t="s">
        <v>362</v>
      </c>
      <c r="C124" s="51">
        <v>8620</v>
      </c>
      <c r="D124" s="8" t="s">
        <v>14</v>
      </c>
      <c r="E124" s="269">
        <v>373</v>
      </c>
      <c r="F124" s="261">
        <f t="shared" ref="F124:F127" si="65">($F$1*E124)</f>
        <v>451.33</v>
      </c>
      <c r="G124" s="265">
        <f t="shared" ref="G124:G127" si="66">($G$1*F124)</f>
        <v>609.29550000000006</v>
      </c>
      <c r="H124" s="289"/>
      <c r="I124" s="294" t="s">
        <v>8</v>
      </c>
      <c r="J124" s="291" t="s">
        <v>8</v>
      </c>
      <c r="K124" s="269" t="s">
        <v>8</v>
      </c>
      <c r="L124" s="299" t="s">
        <v>8</v>
      </c>
    </row>
    <row r="125" spans="1:12" x14ac:dyDescent="0.25">
      <c r="B125" s="12" t="s">
        <v>363</v>
      </c>
      <c r="C125" s="51">
        <v>8660</v>
      </c>
      <c r="D125" s="8" t="s">
        <v>26</v>
      </c>
      <c r="E125" s="269">
        <v>266</v>
      </c>
      <c r="F125" s="261">
        <f t="shared" si="65"/>
        <v>321.86</v>
      </c>
      <c r="G125" s="265">
        <f t="shared" si="66"/>
        <v>434.51100000000002</v>
      </c>
      <c r="H125" s="289"/>
      <c r="I125" s="294" t="s">
        <v>8</v>
      </c>
      <c r="J125" s="291" t="s">
        <v>8</v>
      </c>
      <c r="K125" s="269" t="s">
        <v>8</v>
      </c>
      <c r="L125" s="299" t="s">
        <v>8</v>
      </c>
    </row>
    <row r="126" spans="1:12" x14ac:dyDescent="0.25">
      <c r="B126" s="12" t="s">
        <v>606</v>
      </c>
      <c r="C126" s="51">
        <v>86070</v>
      </c>
      <c r="D126" s="8" t="s">
        <v>10</v>
      </c>
      <c r="E126" s="269">
        <v>162</v>
      </c>
      <c r="F126" s="261">
        <f t="shared" ref="F126" si="67">($F$1*E126)</f>
        <v>196.01999999999998</v>
      </c>
      <c r="G126" s="265">
        <f t="shared" ref="G126" si="68">($G$1*F126)</f>
        <v>264.62700000000001</v>
      </c>
      <c r="H126" s="289"/>
      <c r="I126" s="294" t="s">
        <v>8</v>
      </c>
      <c r="J126" s="291" t="s">
        <v>8</v>
      </c>
      <c r="K126" s="269" t="s">
        <v>8</v>
      </c>
      <c r="L126" s="299" t="s">
        <v>8</v>
      </c>
    </row>
    <row r="127" spans="1:12" x14ac:dyDescent="0.25">
      <c r="B127" s="224" t="s">
        <v>364</v>
      </c>
      <c r="C127" s="233">
        <v>8678</v>
      </c>
      <c r="D127" s="225" t="s">
        <v>341</v>
      </c>
      <c r="E127" s="270">
        <v>101</v>
      </c>
      <c r="F127" s="264">
        <f t="shared" si="65"/>
        <v>122.21</v>
      </c>
      <c r="G127" s="267">
        <f t="shared" si="66"/>
        <v>164.98349999999999</v>
      </c>
      <c r="H127" s="295"/>
      <c r="I127" s="300"/>
      <c r="J127" s="295"/>
      <c r="K127" s="270"/>
      <c r="L127" s="301"/>
    </row>
    <row r="128" spans="1:12" x14ac:dyDescent="0.25">
      <c r="B128" s="523"/>
      <c r="C128" s="503"/>
      <c r="D128" s="504"/>
      <c r="E128" s="269"/>
      <c r="F128" s="261"/>
      <c r="G128" s="261"/>
      <c r="H128" s="289"/>
      <c r="I128" s="354"/>
      <c r="J128" s="289"/>
      <c r="K128" s="269"/>
      <c r="L128" s="311"/>
    </row>
    <row r="129" spans="2:12" x14ac:dyDescent="0.25">
      <c r="B129" s="496"/>
      <c r="C129" s="496"/>
      <c r="D129" s="497"/>
      <c r="E129" s="269"/>
      <c r="F129" s="311"/>
      <c r="G129" s="498"/>
      <c r="H129" s="289"/>
      <c r="I129" s="354"/>
      <c r="J129" s="289"/>
      <c r="K129" s="269"/>
      <c r="L129" s="261"/>
    </row>
    <row r="130" spans="2:12" x14ac:dyDescent="0.25">
      <c r="B130" s="524" t="s">
        <v>565</v>
      </c>
      <c r="C130" s="525"/>
      <c r="D130" s="526"/>
      <c r="E130" s="527"/>
      <c r="F130" s="527"/>
      <c r="G130" s="527"/>
      <c r="H130" s="527"/>
      <c r="I130" s="528"/>
      <c r="J130" s="529"/>
      <c r="K130" s="527"/>
      <c r="L130" s="530"/>
    </row>
    <row r="131" spans="2:12" x14ac:dyDescent="0.25">
      <c r="B131" s="87" t="s">
        <v>489</v>
      </c>
      <c r="C131" s="34">
        <v>7001</v>
      </c>
      <c r="D131" s="10" t="s">
        <v>24</v>
      </c>
      <c r="E131" s="271">
        <v>243</v>
      </c>
      <c r="F131" s="274">
        <f t="shared" ref="F131" si="69">($F$1*E131)</f>
        <v>294.02999999999997</v>
      </c>
      <c r="G131" s="274">
        <f t="shared" ref="G131" si="70">($G$1*F131)</f>
        <v>396.94049999999999</v>
      </c>
      <c r="H131" s="443"/>
      <c r="I131" s="492" t="s">
        <v>543</v>
      </c>
      <c r="J131" s="494" t="s">
        <v>544</v>
      </c>
      <c r="K131" s="258">
        <v>810</v>
      </c>
      <c r="L131" s="332">
        <f t="shared" ref="L131" si="71">($F$1*K131)</f>
        <v>980.1</v>
      </c>
    </row>
    <row r="132" spans="2:12" x14ac:dyDescent="0.25">
      <c r="B132" s="18" t="s">
        <v>488</v>
      </c>
      <c r="C132" s="33">
        <v>7002</v>
      </c>
      <c r="D132" s="4" t="s">
        <v>10</v>
      </c>
      <c r="E132" s="260">
        <v>162</v>
      </c>
      <c r="F132" s="275">
        <f t="shared" ref="F132" si="72">($F$1*E132)</f>
        <v>196.01999999999998</v>
      </c>
      <c r="G132" s="275">
        <f t="shared" ref="G132" si="73">($G$1*F132)</f>
        <v>264.62700000000001</v>
      </c>
      <c r="H132" s="281"/>
      <c r="I132" s="282"/>
      <c r="J132" s="316"/>
      <c r="K132" s="317"/>
      <c r="L132" s="318"/>
    </row>
    <row r="133" spans="2:12" x14ac:dyDescent="0.25">
      <c r="B133" s="18" t="s">
        <v>541</v>
      </c>
      <c r="C133" s="33"/>
      <c r="D133" s="4"/>
      <c r="E133" s="260"/>
      <c r="F133" s="275"/>
      <c r="G133" s="275"/>
      <c r="H133" s="281"/>
      <c r="I133" s="282" t="s">
        <v>542</v>
      </c>
      <c r="J133" s="316" t="s">
        <v>201</v>
      </c>
      <c r="K133" s="262">
        <v>837</v>
      </c>
      <c r="L133" s="279">
        <f t="shared" ref="L133" si="74">($F$1*K133)</f>
        <v>1012.77</v>
      </c>
    </row>
    <row r="134" spans="2:12" x14ac:dyDescent="0.25">
      <c r="B134" s="18" t="s">
        <v>502</v>
      </c>
      <c r="C134" s="33"/>
      <c r="D134" s="4"/>
      <c r="E134" s="262"/>
      <c r="F134" s="275"/>
      <c r="G134" s="275"/>
      <c r="H134" s="281"/>
      <c r="I134" s="282" t="s">
        <v>499</v>
      </c>
      <c r="J134" s="316" t="s">
        <v>201</v>
      </c>
      <c r="K134" s="262">
        <v>837</v>
      </c>
      <c r="L134" s="279">
        <f t="shared" ref="L134" si="75">($F$1*K134)</f>
        <v>1012.77</v>
      </c>
    </row>
    <row r="135" spans="2:12" ht="14.1" customHeight="1" x14ac:dyDescent="0.25">
      <c r="B135" s="88" t="s">
        <v>521</v>
      </c>
      <c r="C135" s="33">
        <v>7211</v>
      </c>
      <c r="D135" s="4" t="s">
        <v>14</v>
      </c>
      <c r="E135" s="260">
        <v>135</v>
      </c>
      <c r="F135" s="275">
        <f t="shared" ref="F135" si="76">($F$1*E135)</f>
        <v>163.35</v>
      </c>
      <c r="G135" s="275">
        <f t="shared" ref="G135" si="77">($G$1*F135)</f>
        <v>220.52250000000001</v>
      </c>
      <c r="H135" s="281"/>
      <c r="I135" s="282"/>
      <c r="J135" s="316"/>
      <c r="K135" s="260"/>
      <c r="L135" s="279"/>
    </row>
    <row r="136" spans="2:12" x14ac:dyDescent="0.25">
      <c r="B136" s="18" t="s">
        <v>504</v>
      </c>
      <c r="C136" s="33">
        <v>7221</v>
      </c>
      <c r="D136" s="4" t="s">
        <v>23</v>
      </c>
      <c r="E136" s="260">
        <v>216</v>
      </c>
      <c r="F136" s="275">
        <f t="shared" ref="F136" si="78">($F$1*E136)</f>
        <v>261.36</v>
      </c>
      <c r="G136" s="275">
        <f t="shared" ref="G136" si="79">($G$1*F136)</f>
        <v>352.83600000000007</v>
      </c>
      <c r="H136" s="281"/>
      <c r="I136" s="282"/>
      <c r="J136" s="316"/>
      <c r="K136" s="317"/>
      <c r="L136" s="318"/>
    </row>
    <row r="137" spans="2:12" x14ac:dyDescent="0.25">
      <c r="B137" s="18" t="s">
        <v>503</v>
      </c>
      <c r="C137" s="33">
        <v>7241</v>
      </c>
      <c r="D137" s="4" t="s">
        <v>24</v>
      </c>
      <c r="E137" s="260">
        <v>405</v>
      </c>
      <c r="F137" s="275">
        <f t="shared" ref="F137" si="80">($F$1*E137)</f>
        <v>490.05</v>
      </c>
      <c r="G137" s="275">
        <f t="shared" ref="G137" si="81">($G$1*F137)</f>
        <v>661.56750000000011</v>
      </c>
      <c r="H137" s="281"/>
      <c r="I137" s="282"/>
      <c r="J137" s="316"/>
      <c r="K137" s="317"/>
      <c r="L137" s="318"/>
    </row>
    <row r="138" spans="2:12" x14ac:dyDescent="0.25">
      <c r="B138" s="18" t="s">
        <v>506</v>
      </c>
      <c r="C138" s="33">
        <v>7290</v>
      </c>
      <c r="D138" s="4" t="s">
        <v>24</v>
      </c>
      <c r="E138" s="260">
        <v>270</v>
      </c>
      <c r="F138" s="275">
        <f t="shared" ref="F138" si="82">($F$1*E138)</f>
        <v>326.7</v>
      </c>
      <c r="G138" s="275">
        <f t="shared" ref="G138" si="83">($G$1*F138)</f>
        <v>441.04500000000002</v>
      </c>
      <c r="H138" s="281"/>
      <c r="I138" s="282" t="s">
        <v>505</v>
      </c>
      <c r="J138" s="316" t="s">
        <v>68</v>
      </c>
      <c r="K138" s="262">
        <v>351</v>
      </c>
      <c r="L138" s="279">
        <f t="shared" ref="L138" si="84">($F$1*K138)</f>
        <v>424.71</v>
      </c>
    </row>
    <row r="139" spans="2:12" x14ac:dyDescent="0.25">
      <c r="B139" s="185" t="s">
        <v>236</v>
      </c>
      <c r="C139" s="477"/>
      <c r="D139" s="129"/>
      <c r="E139" s="260"/>
      <c r="F139" s="319"/>
      <c r="G139" s="260"/>
      <c r="H139" s="281"/>
      <c r="I139" s="282" t="s">
        <v>482</v>
      </c>
      <c r="J139" s="316" t="s">
        <v>97</v>
      </c>
      <c r="K139" s="262">
        <v>1013</v>
      </c>
      <c r="L139" s="279">
        <f>($F$1*K139)</f>
        <v>1225.73</v>
      </c>
    </row>
    <row r="140" spans="2:12" x14ac:dyDescent="0.25">
      <c r="B140" s="185" t="s">
        <v>581</v>
      </c>
      <c r="C140" s="477"/>
      <c r="D140" s="129"/>
      <c r="E140" s="260"/>
      <c r="F140" s="319"/>
      <c r="G140" s="260"/>
      <c r="H140" s="281"/>
      <c r="I140" s="282" t="s">
        <v>582</v>
      </c>
      <c r="J140" s="316" t="s">
        <v>201</v>
      </c>
      <c r="K140" s="262">
        <v>1224</v>
      </c>
      <c r="L140" s="279">
        <f>($F$1*K140)</f>
        <v>1481.04</v>
      </c>
    </row>
    <row r="141" spans="2:12" x14ac:dyDescent="0.25">
      <c r="B141" s="173" t="s">
        <v>518</v>
      </c>
      <c r="C141" s="417"/>
      <c r="D141" s="357"/>
      <c r="E141" s="269"/>
      <c r="F141" s="261"/>
      <c r="G141" s="261"/>
      <c r="H141" s="489"/>
      <c r="I141" s="495" t="s">
        <v>515</v>
      </c>
      <c r="J141" s="316" t="s">
        <v>11</v>
      </c>
      <c r="K141" s="262">
        <v>675</v>
      </c>
      <c r="L141" s="279">
        <f t="shared" ref="L141" si="85">($F$1*K141)</f>
        <v>816.75</v>
      </c>
    </row>
    <row r="142" spans="2:12" ht="14.1" customHeight="1" x14ac:dyDescent="0.25">
      <c r="B142" s="18" t="s">
        <v>520</v>
      </c>
      <c r="C142" s="33"/>
      <c r="D142" s="4"/>
      <c r="E142" s="262"/>
      <c r="F142" s="275"/>
      <c r="G142" s="275"/>
      <c r="H142" s="281"/>
      <c r="I142" s="282" t="s">
        <v>519</v>
      </c>
      <c r="J142" s="316" t="s">
        <v>22</v>
      </c>
      <c r="K142" s="262">
        <v>243</v>
      </c>
      <c r="L142" s="279">
        <f t="shared" ref="L142:L143" si="86">($F$1*K142)</f>
        <v>294.02999999999997</v>
      </c>
    </row>
    <row r="143" spans="2:12" x14ac:dyDescent="0.25">
      <c r="B143" s="173" t="s">
        <v>558</v>
      </c>
      <c r="C143" s="417"/>
      <c r="D143" s="357"/>
      <c r="E143" s="269"/>
      <c r="F143" s="261"/>
      <c r="G143" s="261"/>
      <c r="H143" s="489"/>
      <c r="I143" s="495" t="s">
        <v>556</v>
      </c>
      <c r="J143" s="316" t="s">
        <v>557</v>
      </c>
      <c r="K143" s="262">
        <v>1350</v>
      </c>
      <c r="L143" s="279">
        <f t="shared" si="86"/>
        <v>1633.5</v>
      </c>
    </row>
    <row r="144" spans="2:12" x14ac:dyDescent="0.25">
      <c r="B144" s="185" t="s">
        <v>517</v>
      </c>
      <c r="C144" s="477"/>
      <c r="D144" s="129"/>
      <c r="E144" s="260"/>
      <c r="F144" s="319"/>
      <c r="G144" s="260"/>
      <c r="H144" s="281"/>
      <c r="I144" s="282" t="s">
        <v>514</v>
      </c>
      <c r="J144" s="316" t="s">
        <v>97</v>
      </c>
      <c r="K144" s="262">
        <v>675</v>
      </c>
      <c r="L144" s="279">
        <f t="shared" ref="L144" si="87">($F$1*K144)</f>
        <v>816.75</v>
      </c>
    </row>
    <row r="145" spans="2:12" x14ac:dyDescent="0.25">
      <c r="B145" s="185" t="s">
        <v>516</v>
      </c>
      <c r="C145" s="477"/>
      <c r="D145" s="129"/>
      <c r="E145" s="260"/>
      <c r="F145" s="319"/>
      <c r="G145" s="260"/>
      <c r="H145" s="281"/>
      <c r="I145" s="282" t="s">
        <v>513</v>
      </c>
      <c r="J145" s="316" t="s">
        <v>97</v>
      </c>
      <c r="K145" s="262">
        <v>1080</v>
      </c>
      <c r="L145" s="279">
        <f t="shared" ref="L145" si="88">($F$1*K145)</f>
        <v>1306.8</v>
      </c>
    </row>
    <row r="146" spans="2:12" x14ac:dyDescent="0.25">
      <c r="B146" s="18" t="s">
        <v>555</v>
      </c>
      <c r="C146" s="33">
        <v>7701</v>
      </c>
      <c r="D146" s="4" t="s">
        <v>23</v>
      </c>
      <c r="E146" s="260">
        <v>297</v>
      </c>
      <c r="F146" s="275">
        <f t="shared" ref="F146" si="89">($F$1*E146)</f>
        <v>359.37</v>
      </c>
      <c r="G146" s="275">
        <f t="shared" ref="G146" si="90">($G$1*F146)</f>
        <v>485.14950000000005</v>
      </c>
      <c r="H146" s="281"/>
      <c r="I146" s="282" t="s">
        <v>554</v>
      </c>
      <c r="J146" s="316" t="s">
        <v>24</v>
      </c>
      <c r="K146" s="262">
        <v>351</v>
      </c>
      <c r="L146" s="279">
        <f t="shared" ref="L146" si="91">($F$1*K146)</f>
        <v>424.71</v>
      </c>
    </row>
    <row r="147" spans="2:12" ht="14.1" customHeight="1" x14ac:dyDescent="0.25">
      <c r="B147" s="18" t="s">
        <v>512</v>
      </c>
      <c r="C147" s="33">
        <v>7802</v>
      </c>
      <c r="D147" s="4" t="s">
        <v>24</v>
      </c>
      <c r="E147" s="260">
        <v>424</v>
      </c>
      <c r="F147" s="275">
        <f t="shared" ref="F147" si="92">($F$1*E147)</f>
        <v>513.04</v>
      </c>
      <c r="G147" s="275">
        <f t="shared" ref="G147" si="93">($G$1*F147)</f>
        <v>692.60400000000004</v>
      </c>
      <c r="H147" s="281"/>
      <c r="I147" s="282" t="s">
        <v>511</v>
      </c>
      <c r="J147" s="316" t="s">
        <v>68</v>
      </c>
      <c r="K147" s="262">
        <v>589</v>
      </c>
      <c r="L147" s="279">
        <f t="shared" ref="L147" si="94">($F$1*K147)</f>
        <v>712.68999999999994</v>
      </c>
    </row>
    <row r="148" spans="2:12" ht="14.1" customHeight="1" x14ac:dyDescent="0.25">
      <c r="B148" s="18" t="s">
        <v>490</v>
      </c>
      <c r="C148" s="33">
        <v>7803</v>
      </c>
      <c r="D148" s="4" t="s">
        <v>24</v>
      </c>
      <c r="E148" s="260">
        <v>324</v>
      </c>
      <c r="F148" s="275">
        <f t="shared" ref="F148" si="95">($F$1*E148)</f>
        <v>392.03999999999996</v>
      </c>
      <c r="G148" s="275">
        <f t="shared" ref="G148" si="96">($G$1*F148)</f>
        <v>529.25400000000002</v>
      </c>
      <c r="H148" s="281"/>
      <c r="I148" s="282" t="s">
        <v>491</v>
      </c>
      <c r="J148" s="316" t="s">
        <v>68</v>
      </c>
      <c r="K148" s="262">
        <v>432</v>
      </c>
      <c r="L148" s="279">
        <f t="shared" ref="L148" si="97">($F$1*K148)</f>
        <v>522.72</v>
      </c>
    </row>
    <row r="149" spans="2:12" x14ac:dyDescent="0.25">
      <c r="B149" s="18" t="s">
        <v>510</v>
      </c>
      <c r="C149" s="33"/>
      <c r="D149" s="4"/>
      <c r="E149" s="262"/>
      <c r="F149" s="275"/>
      <c r="G149" s="275"/>
      <c r="H149" s="281"/>
      <c r="I149" s="282" t="s">
        <v>509</v>
      </c>
      <c r="J149" s="316" t="s">
        <v>11</v>
      </c>
      <c r="K149" s="262">
        <v>643</v>
      </c>
      <c r="L149" s="279">
        <f t="shared" ref="L149" si="98">($F$1*K149)</f>
        <v>778.03</v>
      </c>
    </row>
    <row r="150" spans="2:12" x14ac:dyDescent="0.25">
      <c r="B150" s="351" t="s">
        <v>508</v>
      </c>
      <c r="C150" s="32"/>
      <c r="D150" s="42"/>
      <c r="E150" s="266"/>
      <c r="F150" s="285"/>
      <c r="G150" s="285"/>
      <c r="H150" s="491"/>
      <c r="I150" s="493" t="s">
        <v>507</v>
      </c>
      <c r="J150" s="398" t="s">
        <v>11</v>
      </c>
      <c r="K150" s="266">
        <v>1075</v>
      </c>
      <c r="L150" s="333">
        <f t="shared" ref="L150" si="99">($F$1*K150)</f>
        <v>1300.75</v>
      </c>
    </row>
    <row r="151" spans="2:12" x14ac:dyDescent="0.25">
      <c r="B151" s="186"/>
      <c r="C151" s="51"/>
      <c r="D151" s="4"/>
      <c r="E151" s="262"/>
      <c r="F151" s="275"/>
      <c r="G151" s="275"/>
      <c r="H151" s="316"/>
      <c r="I151" s="490"/>
      <c r="J151" s="316"/>
      <c r="K151" s="262"/>
      <c r="L151" s="275"/>
    </row>
    <row r="152" spans="2:12" x14ac:dyDescent="0.25">
      <c r="B152" s="186"/>
      <c r="C152" s="51"/>
      <c r="D152" s="4"/>
      <c r="E152" s="262"/>
      <c r="F152" s="275"/>
      <c r="G152" s="275"/>
      <c r="H152" s="316"/>
      <c r="I152" s="490"/>
      <c r="J152" s="316"/>
      <c r="K152" s="262"/>
      <c r="L152" s="275"/>
    </row>
    <row r="153" spans="2:12" x14ac:dyDescent="0.25">
      <c r="B153" s="186"/>
      <c r="C153" s="51"/>
      <c r="D153" s="4"/>
      <c r="E153" s="262"/>
      <c r="F153" s="275"/>
      <c r="G153" s="275"/>
      <c r="H153" s="316"/>
      <c r="I153" s="490"/>
      <c r="J153" s="316"/>
      <c r="K153" s="262"/>
      <c r="L153" s="275"/>
    </row>
    <row r="154" spans="2:12" x14ac:dyDescent="0.25">
      <c r="B154" s="617" t="s">
        <v>235</v>
      </c>
      <c r="C154" s="618"/>
      <c r="D154" s="618"/>
      <c r="E154" s="618"/>
      <c r="F154" s="618"/>
      <c r="G154" s="618"/>
      <c r="H154" s="146"/>
      <c r="I154" s="144"/>
      <c r="J154" s="145"/>
      <c r="K154" s="146"/>
      <c r="L154" s="151"/>
    </row>
    <row r="155" spans="2:12" x14ac:dyDescent="0.25">
      <c r="B155" s="87" t="s">
        <v>292</v>
      </c>
      <c r="C155" s="34">
        <v>1900</v>
      </c>
      <c r="D155" s="85" t="s">
        <v>422</v>
      </c>
      <c r="E155" s="258">
        <v>204</v>
      </c>
      <c r="F155" s="259">
        <f t="shared" ref="F155:F166" si="100">($F$1*E155)</f>
        <v>246.84</v>
      </c>
      <c r="G155" s="268">
        <f t="shared" ref="G155:G166" si="101">($G$1*F155)</f>
        <v>333.23400000000004</v>
      </c>
      <c r="H155" s="10"/>
      <c r="I155" s="47" t="s">
        <v>259</v>
      </c>
      <c r="J155" s="248" t="s">
        <v>340</v>
      </c>
      <c r="K155" s="258">
        <v>597</v>
      </c>
      <c r="L155" s="332">
        <f t="shared" ref="L155" si="102">($F$1*K155)</f>
        <v>722.37</v>
      </c>
    </row>
    <row r="156" spans="2:12" x14ac:dyDescent="0.25">
      <c r="B156" s="416" t="s">
        <v>423</v>
      </c>
      <c r="C156" s="33">
        <v>1912</v>
      </c>
      <c r="D156" s="8" t="s">
        <v>275</v>
      </c>
      <c r="E156" s="262">
        <v>204</v>
      </c>
      <c r="F156" s="261">
        <f t="shared" si="100"/>
        <v>246.84</v>
      </c>
      <c r="G156" s="265">
        <f t="shared" si="101"/>
        <v>333.23400000000004</v>
      </c>
      <c r="H156" s="4"/>
      <c r="I156" s="46" t="s">
        <v>413</v>
      </c>
      <c r="J156" s="253" t="s">
        <v>98</v>
      </c>
      <c r="K156" s="262">
        <v>597</v>
      </c>
      <c r="L156" s="279">
        <f t="shared" ref="L156:L166" si="103">($F$1*K156)</f>
        <v>722.37</v>
      </c>
    </row>
    <row r="157" spans="2:12" x14ac:dyDescent="0.25">
      <c r="B157" s="18" t="s">
        <v>293</v>
      </c>
      <c r="C157" s="417">
        <v>1917</v>
      </c>
      <c r="D157" s="8" t="s">
        <v>275</v>
      </c>
      <c r="E157" s="262">
        <v>216</v>
      </c>
      <c r="F157" s="261">
        <f t="shared" si="100"/>
        <v>261.36</v>
      </c>
      <c r="G157" s="265">
        <f t="shared" si="101"/>
        <v>352.83600000000007</v>
      </c>
      <c r="H157" s="4"/>
      <c r="I157" s="359" t="s">
        <v>258</v>
      </c>
      <c r="J157" s="253" t="s">
        <v>98</v>
      </c>
      <c r="K157" s="262">
        <v>597</v>
      </c>
      <c r="L157" s="279">
        <f t="shared" ref="L157" si="104">($F$1*K157)</f>
        <v>722.37</v>
      </c>
    </row>
    <row r="158" spans="2:12" x14ac:dyDescent="0.25">
      <c r="B158" s="18" t="s">
        <v>156</v>
      </c>
      <c r="C158" s="33"/>
      <c r="D158" s="8"/>
      <c r="E158" s="262"/>
      <c r="F158" s="261"/>
      <c r="G158" s="265"/>
      <c r="H158" s="4"/>
      <c r="I158" s="46" t="s">
        <v>414</v>
      </c>
      <c r="J158" s="253" t="s">
        <v>98</v>
      </c>
      <c r="K158" s="262">
        <v>597</v>
      </c>
      <c r="L158" s="279">
        <f t="shared" si="103"/>
        <v>722.37</v>
      </c>
    </row>
    <row r="159" spans="2:12" x14ac:dyDescent="0.25">
      <c r="B159" s="18" t="s">
        <v>294</v>
      </c>
      <c r="C159" s="417">
        <v>1929</v>
      </c>
      <c r="D159" s="8" t="s">
        <v>275</v>
      </c>
      <c r="E159" s="262">
        <v>190</v>
      </c>
      <c r="F159" s="261">
        <f t="shared" si="100"/>
        <v>229.9</v>
      </c>
      <c r="G159" s="265">
        <f t="shared" si="101"/>
        <v>310.36500000000001</v>
      </c>
      <c r="H159" s="4"/>
      <c r="I159" s="359" t="s">
        <v>157</v>
      </c>
      <c r="J159" s="253" t="s">
        <v>98</v>
      </c>
      <c r="K159" s="262">
        <v>597</v>
      </c>
      <c r="L159" s="279">
        <f t="shared" si="103"/>
        <v>722.37</v>
      </c>
    </row>
    <row r="160" spans="2:12" x14ac:dyDescent="0.25">
      <c r="B160" s="18" t="s">
        <v>486</v>
      </c>
      <c r="C160" s="417">
        <v>1942</v>
      </c>
      <c r="D160" s="8" t="s">
        <v>275</v>
      </c>
      <c r="E160" s="262">
        <v>216</v>
      </c>
      <c r="F160" s="261">
        <f t="shared" ref="F160" si="105">($F$1*E160)</f>
        <v>261.36</v>
      </c>
      <c r="G160" s="265">
        <f t="shared" ref="G160" si="106">($G$1*F160)</f>
        <v>352.83600000000007</v>
      </c>
      <c r="H160" s="4"/>
      <c r="I160" s="359" t="s">
        <v>487</v>
      </c>
      <c r="J160" s="253" t="s">
        <v>98</v>
      </c>
      <c r="K160" s="262">
        <v>597</v>
      </c>
      <c r="L160" s="279">
        <f t="shared" ref="L160" si="107">($F$1*K160)</f>
        <v>722.37</v>
      </c>
    </row>
    <row r="161" spans="2:12" x14ac:dyDescent="0.25">
      <c r="B161" s="18" t="s">
        <v>158</v>
      </c>
      <c r="C161" s="33">
        <v>1951</v>
      </c>
      <c r="D161" s="8" t="s">
        <v>275</v>
      </c>
      <c r="E161" s="262">
        <v>190</v>
      </c>
      <c r="F161" s="261">
        <f t="shared" si="100"/>
        <v>229.9</v>
      </c>
      <c r="G161" s="265">
        <f t="shared" si="101"/>
        <v>310.36500000000001</v>
      </c>
      <c r="H161" s="4"/>
      <c r="I161" s="46" t="s">
        <v>159</v>
      </c>
      <c r="J161" s="253" t="s">
        <v>98</v>
      </c>
      <c r="K161" s="262">
        <v>597</v>
      </c>
      <c r="L161" s="279">
        <f t="shared" si="103"/>
        <v>722.37</v>
      </c>
    </row>
    <row r="162" spans="2:12" x14ac:dyDescent="0.25">
      <c r="B162" s="18" t="s">
        <v>485</v>
      </c>
      <c r="C162" s="33">
        <v>1956</v>
      </c>
      <c r="D162" s="8" t="s">
        <v>275</v>
      </c>
      <c r="E162" s="262">
        <v>216</v>
      </c>
      <c r="F162" s="261">
        <f t="shared" ref="F162" si="108">($F$1*E162)</f>
        <v>261.36</v>
      </c>
      <c r="G162" s="265">
        <f t="shared" ref="G162" si="109">($G$1*F162)</f>
        <v>352.83600000000007</v>
      </c>
      <c r="H162" s="4"/>
      <c r="I162" s="46" t="s">
        <v>424</v>
      </c>
      <c r="J162" s="253" t="s">
        <v>98</v>
      </c>
      <c r="K162" s="262">
        <v>597</v>
      </c>
      <c r="L162" s="279">
        <f t="shared" ref="L162" si="110">($F$1*K162)</f>
        <v>722.37</v>
      </c>
    </row>
    <row r="163" spans="2:12" x14ac:dyDescent="0.25">
      <c r="B163" s="18" t="s">
        <v>160</v>
      </c>
      <c r="C163" s="33"/>
      <c r="D163" s="8"/>
      <c r="E163" s="262"/>
      <c r="F163" s="261"/>
      <c r="G163" s="265"/>
      <c r="H163" s="4"/>
      <c r="I163" s="46" t="s">
        <v>161</v>
      </c>
      <c r="J163" s="253" t="s">
        <v>98</v>
      </c>
      <c r="K163" s="262">
        <v>597</v>
      </c>
      <c r="L163" s="279">
        <f t="shared" si="103"/>
        <v>722.37</v>
      </c>
    </row>
    <row r="164" spans="2:12" x14ac:dyDescent="0.25">
      <c r="B164" s="433" t="s">
        <v>329</v>
      </c>
      <c r="C164" s="360">
        <v>1992</v>
      </c>
      <c r="D164" s="246" t="s">
        <v>275</v>
      </c>
      <c r="E164" s="262">
        <v>216</v>
      </c>
      <c r="F164" s="261">
        <f>($F$1*E164)</f>
        <v>261.36</v>
      </c>
      <c r="G164" s="265">
        <f>($G$1*F164)</f>
        <v>352.83600000000007</v>
      </c>
      <c r="H164" s="4"/>
      <c r="I164" s="46" t="s">
        <v>322</v>
      </c>
      <c r="J164" s="253" t="s">
        <v>98</v>
      </c>
      <c r="K164" s="262">
        <v>597</v>
      </c>
      <c r="L164" s="279">
        <f t="shared" si="103"/>
        <v>722.37</v>
      </c>
    </row>
    <row r="165" spans="2:12" x14ac:dyDescent="0.25">
      <c r="B165" s="18" t="s">
        <v>162</v>
      </c>
      <c r="C165" s="360">
        <v>1991</v>
      </c>
      <c r="D165" s="246" t="s">
        <v>275</v>
      </c>
      <c r="E165" s="262">
        <v>200</v>
      </c>
      <c r="F165" s="261">
        <f t="shared" ref="F165" si="111">($F$1*E165)</f>
        <v>242</v>
      </c>
      <c r="G165" s="265">
        <f t="shared" ref="G165" si="112">($G$1*F165)</f>
        <v>326.70000000000005</v>
      </c>
      <c r="H165" s="4"/>
      <c r="I165" s="46" t="s">
        <v>163</v>
      </c>
      <c r="J165" s="253" t="s">
        <v>98</v>
      </c>
      <c r="K165" s="262">
        <v>597</v>
      </c>
      <c r="L165" s="279">
        <f t="shared" si="103"/>
        <v>722.37</v>
      </c>
    </row>
    <row r="166" spans="2:12" x14ac:dyDescent="0.25">
      <c r="B166" s="434" t="s">
        <v>164</v>
      </c>
      <c r="C166" s="361">
        <v>1995</v>
      </c>
      <c r="D166" s="7" t="s">
        <v>275</v>
      </c>
      <c r="E166" s="266">
        <v>216</v>
      </c>
      <c r="F166" s="264">
        <f t="shared" si="100"/>
        <v>261.36</v>
      </c>
      <c r="G166" s="267">
        <f t="shared" si="101"/>
        <v>352.83600000000007</v>
      </c>
      <c r="H166" s="42"/>
      <c r="I166" s="435" t="s">
        <v>165</v>
      </c>
      <c r="J166" s="367" t="s">
        <v>98</v>
      </c>
      <c r="K166" s="266">
        <v>597</v>
      </c>
      <c r="L166" s="333">
        <f t="shared" si="103"/>
        <v>722.37</v>
      </c>
    </row>
    <row r="167" spans="2:12" x14ac:dyDescent="0.25">
      <c r="B167" s="418" t="s">
        <v>169</v>
      </c>
      <c r="C167" s="144"/>
      <c r="D167" s="145"/>
      <c r="E167" s="146"/>
      <c r="F167" s="146"/>
      <c r="G167" s="146"/>
      <c r="H167" s="146"/>
      <c r="I167" s="144"/>
      <c r="J167" s="145"/>
      <c r="K167" s="338"/>
      <c r="L167" s="339"/>
    </row>
    <row r="168" spans="2:12" x14ac:dyDescent="0.25">
      <c r="B168" s="31" t="s">
        <v>170</v>
      </c>
      <c r="C168" s="34" t="s">
        <v>171</v>
      </c>
      <c r="D168" s="53"/>
      <c r="E168" s="41"/>
      <c r="F168" s="41"/>
      <c r="G168" s="72"/>
      <c r="H168" s="41"/>
      <c r="I168" s="62">
        <v>8104901</v>
      </c>
      <c r="J168" s="250" t="s">
        <v>172</v>
      </c>
      <c r="K168" s="258">
        <v>212</v>
      </c>
      <c r="L168" s="332">
        <f t="shared" ref="L168:L172" si="113">($F$1*K168)</f>
        <v>256.52</v>
      </c>
    </row>
    <row r="169" spans="2:12" x14ac:dyDescent="0.25">
      <c r="B169" s="12" t="s">
        <v>173</v>
      </c>
      <c r="C169" s="33" t="s">
        <v>174</v>
      </c>
      <c r="D169" s="4"/>
      <c r="E169" s="15"/>
      <c r="F169" s="66"/>
      <c r="G169" s="73"/>
      <c r="H169" s="4"/>
      <c r="I169" s="64">
        <v>8104902</v>
      </c>
      <c r="J169" s="246" t="s">
        <v>172</v>
      </c>
      <c r="K169" s="262">
        <v>221</v>
      </c>
      <c r="L169" s="279">
        <f t="shared" si="113"/>
        <v>267.40999999999997</v>
      </c>
    </row>
    <row r="170" spans="2:12" x14ac:dyDescent="0.25">
      <c r="B170" s="12" t="s">
        <v>175</v>
      </c>
      <c r="C170" s="33" t="s">
        <v>176</v>
      </c>
      <c r="D170" s="4"/>
      <c r="E170" s="15"/>
      <c r="F170" s="66"/>
      <c r="G170" s="73"/>
      <c r="H170" s="4"/>
      <c r="I170" s="64">
        <v>8104903</v>
      </c>
      <c r="J170" s="246" t="s">
        <v>172</v>
      </c>
      <c r="K170" s="262">
        <v>221</v>
      </c>
      <c r="L170" s="279">
        <f t="shared" si="113"/>
        <v>267.40999999999997</v>
      </c>
    </row>
    <row r="171" spans="2:12" x14ac:dyDescent="0.25">
      <c r="B171" s="12" t="s">
        <v>177</v>
      </c>
      <c r="C171" s="33" t="s">
        <v>178</v>
      </c>
      <c r="D171" s="3"/>
      <c r="E171" s="63"/>
      <c r="F171" s="69"/>
      <c r="G171" s="70"/>
      <c r="H171" s="28"/>
      <c r="I171" s="64">
        <v>8104912</v>
      </c>
      <c r="J171" s="255" t="s">
        <v>172</v>
      </c>
      <c r="K171" s="262">
        <v>221</v>
      </c>
      <c r="L171" s="279">
        <f t="shared" si="113"/>
        <v>267.40999999999997</v>
      </c>
    </row>
    <row r="172" spans="2:12" x14ac:dyDescent="0.25">
      <c r="B172" s="12" t="s">
        <v>179</v>
      </c>
      <c r="C172" s="33" t="s">
        <v>180</v>
      </c>
      <c r="D172" s="3"/>
      <c r="E172" s="63"/>
      <c r="F172" s="69"/>
      <c r="G172" s="70"/>
      <c r="H172" s="28"/>
      <c r="I172" s="64">
        <v>8104913</v>
      </c>
      <c r="J172" s="255" t="s">
        <v>172</v>
      </c>
      <c r="K172" s="262">
        <v>221</v>
      </c>
      <c r="L172" s="279">
        <f t="shared" si="113"/>
        <v>267.40999999999997</v>
      </c>
    </row>
    <row r="173" spans="2:12" x14ac:dyDescent="0.25">
      <c r="B173" s="13" t="s">
        <v>276</v>
      </c>
      <c r="C173" s="32" t="s">
        <v>176</v>
      </c>
      <c r="D173" s="6"/>
      <c r="E173" s="195"/>
      <c r="F173" s="68"/>
      <c r="G173" s="74"/>
      <c r="H173" s="40"/>
      <c r="I173" s="65">
        <v>8104915</v>
      </c>
      <c r="J173" s="478" t="s">
        <v>172</v>
      </c>
      <c r="K173" s="263">
        <v>221</v>
      </c>
      <c r="L173" s="333">
        <f>($F$1*K173)</f>
        <v>267.40999999999997</v>
      </c>
    </row>
    <row r="174" spans="2:12" x14ac:dyDescent="0.25">
      <c r="B174" s="198" t="s">
        <v>166</v>
      </c>
      <c r="C174" s="132"/>
      <c r="D174" s="99"/>
      <c r="E174" s="199"/>
      <c r="F174" s="200"/>
      <c r="G174" s="199"/>
      <c r="H174" s="201"/>
      <c r="I174" s="132"/>
      <c r="J174" s="99"/>
      <c r="K174" s="334"/>
      <c r="L174" s="335"/>
    </row>
    <row r="175" spans="2:12" x14ac:dyDescent="0.25">
      <c r="B175" s="615" t="s">
        <v>167</v>
      </c>
      <c r="C175" s="616"/>
      <c r="D175" s="625" t="s">
        <v>237</v>
      </c>
      <c r="E175" s="626"/>
      <c r="F175" s="227"/>
      <c r="G175" s="228"/>
      <c r="H175" s="229"/>
      <c r="I175" s="230">
        <v>8301901</v>
      </c>
      <c r="J175" s="98" t="s">
        <v>168</v>
      </c>
      <c r="K175" s="276">
        <v>173</v>
      </c>
      <c r="L175" s="278">
        <f t="shared" ref="L175" si="114">($F$1*K175)</f>
        <v>209.32999999999998</v>
      </c>
    </row>
    <row r="176" spans="2:12" x14ac:dyDescent="0.25">
      <c r="B176" s="186"/>
      <c r="C176" s="194"/>
      <c r="D176" s="194"/>
      <c r="E176" s="194"/>
      <c r="F176" s="194"/>
      <c r="G176" s="194"/>
      <c r="H176" s="4"/>
      <c r="I176" s="61"/>
      <c r="J176" s="4"/>
      <c r="K176" s="269"/>
      <c r="L176" s="261"/>
    </row>
    <row r="177" spans="2:12" x14ac:dyDescent="0.25">
      <c r="B177" s="184" t="s">
        <v>140</v>
      </c>
      <c r="C177" s="132"/>
      <c r="D177" s="99"/>
      <c r="E177" s="108"/>
      <c r="F177" s="149"/>
      <c r="G177" s="108"/>
      <c r="H177" s="146"/>
      <c r="I177" s="144"/>
      <c r="J177" s="145"/>
      <c r="K177" s="338"/>
      <c r="L177" s="339"/>
    </row>
    <row r="178" spans="2:12" x14ac:dyDescent="0.25">
      <c r="B178" s="87" t="s">
        <v>141</v>
      </c>
      <c r="C178" s="148"/>
      <c r="D178" s="5"/>
      <c r="E178" s="14"/>
      <c r="F178" s="35"/>
      <c r="G178" s="14"/>
      <c r="H178" s="81"/>
      <c r="I178" s="126" t="s">
        <v>142</v>
      </c>
      <c r="J178" s="19" t="s">
        <v>10</v>
      </c>
      <c r="K178" s="273">
        <v>490</v>
      </c>
      <c r="L178" s="268">
        <f t="shared" ref="L178:L182" si="115">($F$1*K178)</f>
        <v>592.9</v>
      </c>
    </row>
    <row r="179" spans="2:12" x14ac:dyDescent="0.25">
      <c r="B179" s="89" t="s">
        <v>143</v>
      </c>
      <c r="C179" s="164"/>
      <c r="D179" s="3"/>
      <c r="E179" s="24"/>
      <c r="F179" s="36"/>
      <c r="G179" s="24"/>
      <c r="H179" s="92"/>
      <c r="I179" s="130" t="s">
        <v>144</v>
      </c>
      <c r="J179" s="8" t="s">
        <v>10</v>
      </c>
      <c r="K179" s="269">
        <v>641</v>
      </c>
      <c r="L179" s="265">
        <f t="shared" si="115"/>
        <v>775.61</v>
      </c>
    </row>
    <row r="180" spans="2:12" x14ac:dyDescent="0.25">
      <c r="B180" s="18" t="s">
        <v>145</v>
      </c>
      <c r="C180" s="152"/>
      <c r="D180" s="78"/>
      <c r="E180" s="43"/>
      <c r="F180" s="36"/>
      <c r="G180" s="43"/>
      <c r="H180" s="93"/>
      <c r="I180" s="61" t="s">
        <v>146</v>
      </c>
      <c r="J180" s="16" t="s">
        <v>10</v>
      </c>
      <c r="K180" s="269">
        <v>482</v>
      </c>
      <c r="L180" s="265">
        <f t="shared" si="115"/>
        <v>583.22</v>
      </c>
    </row>
    <row r="181" spans="2:12" x14ac:dyDescent="0.25">
      <c r="B181" s="18" t="s">
        <v>147</v>
      </c>
      <c r="C181" s="152"/>
      <c r="D181" s="78"/>
      <c r="E181" s="43"/>
      <c r="F181" s="36"/>
      <c r="G181" s="43"/>
      <c r="H181" s="93"/>
      <c r="I181" s="61" t="s">
        <v>573</v>
      </c>
      <c r="J181" s="16" t="s">
        <v>10</v>
      </c>
      <c r="K181" s="269">
        <v>597</v>
      </c>
      <c r="L181" s="265">
        <f t="shared" si="115"/>
        <v>722.37</v>
      </c>
    </row>
    <row r="182" spans="2:12" x14ac:dyDescent="0.25">
      <c r="B182" s="88" t="s">
        <v>463</v>
      </c>
      <c r="C182" s="155"/>
      <c r="D182" s="28"/>
      <c r="E182" s="28"/>
      <c r="F182" s="28"/>
      <c r="G182" s="28"/>
      <c r="H182" s="29"/>
      <c r="I182" s="51" t="s">
        <v>464</v>
      </c>
      <c r="J182" s="8" t="s">
        <v>10</v>
      </c>
      <c r="K182" s="336">
        <v>459</v>
      </c>
      <c r="L182" s="265">
        <f t="shared" si="115"/>
        <v>555.39</v>
      </c>
    </row>
    <row r="183" spans="2:12" x14ac:dyDescent="0.25">
      <c r="B183" s="154" t="s">
        <v>296</v>
      </c>
      <c r="C183" s="153"/>
      <c r="D183" s="40"/>
      <c r="E183" s="40"/>
      <c r="F183" s="40"/>
      <c r="G183" s="40"/>
      <c r="H183" s="30"/>
      <c r="I183" s="50" t="s">
        <v>295</v>
      </c>
      <c r="J183" s="7" t="s">
        <v>10</v>
      </c>
      <c r="K183" s="337">
        <v>597</v>
      </c>
      <c r="L183" s="267">
        <f t="shared" ref="L183" si="116">($F$1*K183)</f>
        <v>722.37</v>
      </c>
    </row>
    <row r="184" spans="2:12" x14ac:dyDescent="0.25">
      <c r="B184" s="186"/>
      <c r="C184" s="194"/>
      <c r="D184" s="194"/>
      <c r="E184" s="194"/>
      <c r="F184" s="194"/>
      <c r="G184" s="194"/>
      <c r="H184" s="4"/>
      <c r="I184" s="61"/>
      <c r="J184" s="4"/>
      <c r="K184" s="269"/>
      <c r="L184" s="261"/>
    </row>
    <row r="185" spans="2:12" x14ac:dyDescent="0.25">
      <c r="B185" s="147" t="s">
        <v>191</v>
      </c>
      <c r="C185" s="144"/>
      <c r="D185" s="145"/>
      <c r="E185" s="146"/>
      <c r="F185" s="146"/>
      <c r="G185" s="146"/>
      <c r="H185" s="146"/>
      <c r="I185" s="144"/>
      <c r="J185" s="99"/>
      <c r="K185" s="338"/>
      <c r="L185" s="339"/>
    </row>
    <row r="186" spans="2:12" x14ac:dyDescent="0.25">
      <c r="B186" s="235" t="s">
        <v>288</v>
      </c>
      <c r="C186" s="236"/>
      <c r="D186" s="237"/>
      <c r="E186" s="234"/>
      <c r="F186" s="234"/>
      <c r="G186" s="234"/>
      <c r="H186" s="238"/>
      <c r="I186" s="164" t="s">
        <v>289</v>
      </c>
      <c r="J186" s="257" t="s">
        <v>99</v>
      </c>
      <c r="K186" s="262">
        <v>618</v>
      </c>
      <c r="L186" s="279">
        <f t="shared" ref="L186" si="117">($F$1*K186)</f>
        <v>747.78</v>
      </c>
    </row>
    <row r="187" spans="2:12" x14ac:dyDescent="0.25">
      <c r="B187" s="88" t="s">
        <v>192</v>
      </c>
      <c r="C187" s="164"/>
      <c r="D187" s="54"/>
      <c r="E187" s="37"/>
      <c r="F187" s="37"/>
      <c r="G187" s="37"/>
      <c r="H187" s="82"/>
      <c r="I187" s="164" t="s">
        <v>193</v>
      </c>
      <c r="J187" s="255" t="s">
        <v>99</v>
      </c>
      <c r="K187" s="262">
        <v>618</v>
      </c>
      <c r="L187" s="279">
        <f t="shared" ref="L187:L193" si="118">($F$1*K187)</f>
        <v>747.78</v>
      </c>
    </row>
    <row r="188" spans="2:12" x14ac:dyDescent="0.25">
      <c r="B188" s="88" t="s">
        <v>194</v>
      </c>
      <c r="C188" s="164"/>
      <c r="D188" s="54"/>
      <c r="E188" s="37"/>
      <c r="F188" s="37"/>
      <c r="G188" s="37"/>
      <c r="H188" s="82"/>
      <c r="I188" s="164" t="s">
        <v>251</v>
      </c>
      <c r="J188" s="255" t="s">
        <v>99</v>
      </c>
      <c r="K188" s="262">
        <v>618</v>
      </c>
      <c r="L188" s="279">
        <f t="shared" ref="L188:L189" si="119">($F$1*K188)</f>
        <v>747.78</v>
      </c>
    </row>
    <row r="189" spans="2:12" x14ac:dyDescent="0.25">
      <c r="B189" s="88" t="s">
        <v>195</v>
      </c>
      <c r="C189" s="164"/>
      <c r="D189" s="54"/>
      <c r="E189" s="37"/>
      <c r="F189" s="37"/>
      <c r="G189" s="37"/>
      <c r="H189" s="82"/>
      <c r="I189" s="164" t="s">
        <v>196</v>
      </c>
      <c r="J189" s="255" t="s">
        <v>99</v>
      </c>
      <c r="K189" s="262">
        <v>618</v>
      </c>
      <c r="L189" s="279">
        <f t="shared" si="119"/>
        <v>747.78</v>
      </c>
    </row>
    <row r="190" spans="2:12" x14ac:dyDescent="0.25">
      <c r="B190" s="88" t="s">
        <v>197</v>
      </c>
      <c r="C190" s="164"/>
      <c r="D190" s="54"/>
      <c r="E190" s="37"/>
      <c r="F190" s="37"/>
      <c r="G190" s="37"/>
      <c r="H190" s="82"/>
      <c r="I190" s="164" t="s">
        <v>198</v>
      </c>
      <c r="J190" s="255" t="s">
        <v>99</v>
      </c>
      <c r="K190" s="262">
        <v>618</v>
      </c>
      <c r="L190" s="279">
        <f t="shared" si="118"/>
        <v>747.78</v>
      </c>
    </row>
    <row r="191" spans="2:12" ht="14.1" customHeight="1" x14ac:dyDescent="0.25">
      <c r="B191" s="88" t="s">
        <v>199</v>
      </c>
      <c r="C191" s="164"/>
      <c r="D191" s="54"/>
      <c r="E191" s="37"/>
      <c r="F191" s="37"/>
      <c r="G191" s="37"/>
      <c r="H191" s="82"/>
      <c r="I191" s="164" t="s">
        <v>200</v>
      </c>
      <c r="J191" s="255" t="s">
        <v>99</v>
      </c>
      <c r="K191" s="262">
        <v>618</v>
      </c>
      <c r="L191" s="279">
        <f t="shared" si="118"/>
        <v>747.78</v>
      </c>
    </row>
    <row r="192" spans="2:12" ht="14.1" customHeight="1" x14ac:dyDescent="0.25">
      <c r="B192" s="88" t="s">
        <v>407</v>
      </c>
      <c r="C192" s="164"/>
      <c r="D192" s="54"/>
      <c r="E192" s="37"/>
      <c r="F192" s="37"/>
      <c r="G192" s="37"/>
      <c r="H192" s="82"/>
      <c r="I192" s="164" t="s">
        <v>357</v>
      </c>
      <c r="J192" s="255" t="s">
        <v>390</v>
      </c>
      <c r="K192" s="262">
        <v>762</v>
      </c>
      <c r="L192" s="279">
        <f t="shared" si="118"/>
        <v>922.02</v>
      </c>
    </row>
    <row r="193" spans="2:12" ht="18" customHeight="1" x14ac:dyDescent="0.25">
      <c r="B193" s="154" t="s">
        <v>408</v>
      </c>
      <c r="C193" s="226"/>
      <c r="D193" s="196"/>
      <c r="E193" s="39"/>
      <c r="F193" s="39"/>
      <c r="G193" s="39"/>
      <c r="H193" s="197"/>
      <c r="I193" s="226" t="s">
        <v>379</v>
      </c>
      <c r="J193" s="478" t="s">
        <v>380</v>
      </c>
      <c r="K193" s="263">
        <v>472</v>
      </c>
      <c r="L193" s="333">
        <f t="shared" si="118"/>
        <v>571.12</v>
      </c>
    </row>
    <row r="194" spans="2:12" ht="15" customHeight="1" x14ac:dyDescent="0.25">
      <c r="B194" s="143" t="s">
        <v>184</v>
      </c>
      <c r="C194" s="144"/>
      <c r="D194" s="145"/>
      <c r="E194" s="146"/>
      <c r="F194" s="146"/>
      <c r="G194" s="146"/>
      <c r="H194" s="146"/>
      <c r="I194" s="144"/>
      <c r="J194" s="145"/>
      <c r="K194" s="338"/>
      <c r="L194" s="339"/>
    </row>
    <row r="195" spans="2:12" ht="12.75" customHeight="1" x14ac:dyDescent="0.25">
      <c r="B195" s="621" t="s">
        <v>185</v>
      </c>
      <c r="C195" s="622"/>
      <c r="D195" s="19"/>
      <c r="E195" s="14"/>
      <c r="F195" s="67"/>
      <c r="G195" s="75"/>
      <c r="H195" s="83"/>
      <c r="I195" s="126" t="s">
        <v>186</v>
      </c>
      <c r="J195" s="19" t="s">
        <v>187</v>
      </c>
      <c r="K195" s="258">
        <v>545</v>
      </c>
      <c r="L195" s="268">
        <f>($F$1*K195)</f>
        <v>659.44999999999993</v>
      </c>
    </row>
    <row r="196" spans="2:12" s="142" customFormat="1" ht="19.7" customHeight="1" x14ac:dyDescent="0.25">
      <c r="B196" s="623" t="s">
        <v>188</v>
      </c>
      <c r="C196" s="624"/>
      <c r="D196" s="196"/>
      <c r="E196" s="39"/>
      <c r="F196" s="39"/>
      <c r="G196" s="71"/>
      <c r="H196" s="197"/>
      <c r="I196" s="50" t="s">
        <v>189</v>
      </c>
      <c r="J196" s="7" t="s">
        <v>190</v>
      </c>
      <c r="K196" s="263">
        <v>602</v>
      </c>
      <c r="L196" s="267">
        <f>($F$1*K196)</f>
        <v>728.42</v>
      </c>
    </row>
    <row r="197" spans="2:12" x14ac:dyDescent="0.25">
      <c r="B197" s="160" t="s">
        <v>65</v>
      </c>
      <c r="C197" s="161"/>
      <c r="D197" s="162"/>
      <c r="E197" s="302"/>
      <c r="F197" s="303" t="s">
        <v>8</v>
      </c>
      <c r="G197" s="302"/>
      <c r="H197" s="304"/>
      <c r="I197" s="305"/>
      <c r="J197" s="306"/>
      <c r="K197" s="302"/>
      <c r="L197" s="307"/>
    </row>
    <row r="198" spans="2:12" x14ac:dyDescent="0.25">
      <c r="B198" s="619" t="s">
        <v>66</v>
      </c>
      <c r="C198" s="620"/>
      <c r="D198" s="85"/>
      <c r="E198" s="273"/>
      <c r="F198" s="308"/>
      <c r="G198" s="309"/>
      <c r="H198" s="296"/>
      <c r="I198" s="290" t="s">
        <v>67</v>
      </c>
      <c r="J198" s="310" t="s">
        <v>68</v>
      </c>
      <c r="K198" s="258">
        <v>400</v>
      </c>
      <c r="L198" s="268">
        <f t="shared" ref="L198:L203" si="120">($F$1*K198)</f>
        <v>484</v>
      </c>
    </row>
    <row r="199" spans="2:12" x14ac:dyDescent="0.25">
      <c r="B199" s="606" t="s">
        <v>69</v>
      </c>
      <c r="C199" s="627"/>
      <c r="D199" s="8"/>
      <c r="E199" s="269"/>
      <c r="F199" s="311"/>
      <c r="G199" s="312"/>
      <c r="H199" s="289"/>
      <c r="I199" s="294" t="s">
        <v>70</v>
      </c>
      <c r="J199" s="313" t="s">
        <v>68</v>
      </c>
      <c r="K199" s="269">
        <v>796</v>
      </c>
      <c r="L199" s="265">
        <f t="shared" si="120"/>
        <v>963.16</v>
      </c>
    </row>
    <row r="200" spans="2:12" x14ac:dyDescent="0.25">
      <c r="B200" s="606" t="s">
        <v>71</v>
      </c>
      <c r="C200" s="627"/>
      <c r="D200" s="8"/>
      <c r="E200" s="269"/>
      <c r="F200" s="311"/>
      <c r="G200" s="312"/>
      <c r="H200" s="289"/>
      <c r="I200" s="294" t="s">
        <v>72</v>
      </c>
      <c r="J200" s="313" t="s">
        <v>14</v>
      </c>
      <c r="K200" s="269">
        <v>380</v>
      </c>
      <c r="L200" s="265">
        <f t="shared" si="120"/>
        <v>459.8</v>
      </c>
    </row>
    <row r="201" spans="2:12" x14ac:dyDescent="0.25">
      <c r="B201" s="631" t="s">
        <v>73</v>
      </c>
      <c r="C201" s="632"/>
      <c r="D201" s="166"/>
      <c r="E201" s="269"/>
      <c r="F201" s="311"/>
      <c r="G201" s="312"/>
      <c r="H201" s="289"/>
      <c r="I201" s="314" t="s">
        <v>74</v>
      </c>
      <c r="J201" s="315" t="s">
        <v>14</v>
      </c>
      <c r="K201" s="269">
        <v>396</v>
      </c>
      <c r="L201" s="265">
        <f t="shared" si="120"/>
        <v>479.15999999999997</v>
      </c>
    </row>
    <row r="202" spans="2:12" x14ac:dyDescent="0.25">
      <c r="B202" s="606" t="s">
        <v>75</v>
      </c>
      <c r="C202" s="627"/>
      <c r="D202" s="8"/>
      <c r="E202" s="269"/>
      <c r="F202" s="311"/>
      <c r="G202" s="312"/>
      <c r="H202" s="289"/>
      <c r="I202" s="294" t="s">
        <v>76</v>
      </c>
      <c r="J202" s="313" t="s">
        <v>14</v>
      </c>
      <c r="K202" s="269">
        <v>420</v>
      </c>
      <c r="L202" s="265">
        <f t="shared" si="120"/>
        <v>508.2</v>
      </c>
    </row>
    <row r="203" spans="2:12" x14ac:dyDescent="0.25">
      <c r="B203" s="633" t="s">
        <v>77</v>
      </c>
      <c r="C203" s="634"/>
      <c r="D203" s="499"/>
      <c r="E203" s="270"/>
      <c r="F203" s="500"/>
      <c r="G203" s="501"/>
      <c r="H203" s="295"/>
      <c r="I203" s="300" t="s">
        <v>78</v>
      </c>
      <c r="J203" s="502" t="s">
        <v>14</v>
      </c>
      <c r="K203" s="270">
        <v>435</v>
      </c>
      <c r="L203" s="267">
        <f t="shared" si="120"/>
        <v>526.35</v>
      </c>
    </row>
    <row r="204" spans="2:12" x14ac:dyDescent="0.25">
      <c r="B204" s="496"/>
      <c r="C204" s="496"/>
      <c r="D204" s="497"/>
      <c r="E204" s="269"/>
      <c r="F204" s="311"/>
      <c r="G204" s="498"/>
      <c r="H204" s="289"/>
      <c r="I204" s="354"/>
      <c r="J204" s="289"/>
      <c r="K204" s="269"/>
      <c r="L204" s="261"/>
    </row>
    <row r="205" spans="2:12" x14ac:dyDescent="0.25">
      <c r="B205" s="635" t="s">
        <v>234</v>
      </c>
      <c r="C205" s="636"/>
      <c r="D205" s="636"/>
      <c r="E205" s="636"/>
      <c r="F205" s="636"/>
      <c r="G205" s="636"/>
      <c r="H205" s="177"/>
      <c r="I205" s="177"/>
      <c r="J205" s="177"/>
      <c r="K205" s="177"/>
      <c r="L205" s="178"/>
    </row>
    <row r="206" spans="2:12" x14ac:dyDescent="0.25">
      <c r="B206" s="87" t="s">
        <v>148</v>
      </c>
      <c r="C206" s="52"/>
      <c r="D206" s="85"/>
      <c r="E206" s="22"/>
      <c r="F206" s="35"/>
      <c r="G206" s="23"/>
      <c r="H206" s="10"/>
      <c r="I206" s="34" t="s">
        <v>149</v>
      </c>
      <c r="J206" s="85" t="s">
        <v>10</v>
      </c>
      <c r="K206" s="271">
        <v>399</v>
      </c>
      <c r="L206" s="268">
        <f t="shared" ref="L206:L211" si="121">($F$1*K206)</f>
        <v>482.78999999999996</v>
      </c>
    </row>
    <row r="207" spans="2:12" x14ac:dyDescent="0.25">
      <c r="B207" s="18" t="s">
        <v>150</v>
      </c>
      <c r="C207" s="51"/>
      <c r="D207" s="16"/>
      <c r="E207" s="24"/>
      <c r="F207" s="36"/>
      <c r="G207" s="25"/>
      <c r="H207" s="4"/>
      <c r="I207" s="46" t="s">
        <v>151</v>
      </c>
      <c r="J207" s="16" t="s">
        <v>24</v>
      </c>
      <c r="K207" s="269">
        <v>336</v>
      </c>
      <c r="L207" s="265">
        <f t="shared" si="121"/>
        <v>406.56</v>
      </c>
    </row>
    <row r="208" spans="2:12" x14ac:dyDescent="0.25">
      <c r="B208" s="18" t="s">
        <v>152</v>
      </c>
      <c r="C208" s="51" t="s">
        <v>8</v>
      </c>
      <c r="D208" s="16"/>
      <c r="E208" s="15"/>
      <c r="F208" s="66"/>
      <c r="G208" s="73"/>
      <c r="H208" s="4"/>
      <c r="I208" s="46" t="s">
        <v>153</v>
      </c>
      <c r="J208" s="16" t="s">
        <v>389</v>
      </c>
      <c r="K208" s="262">
        <v>917</v>
      </c>
      <c r="L208" s="265">
        <f t="shared" si="121"/>
        <v>1109.57</v>
      </c>
    </row>
    <row r="209" spans="2:12" ht="19.7" customHeight="1" x14ac:dyDescent="0.25">
      <c r="B209" s="18" t="s">
        <v>154</v>
      </c>
      <c r="C209" s="51"/>
      <c r="D209" s="16"/>
      <c r="E209" s="24"/>
      <c r="F209" s="36"/>
      <c r="G209" s="25"/>
      <c r="H209" s="4"/>
      <c r="I209" s="46" t="s">
        <v>155</v>
      </c>
      <c r="J209" s="16" t="s">
        <v>10</v>
      </c>
      <c r="K209" s="269">
        <v>422</v>
      </c>
      <c r="L209" s="265">
        <f t="shared" si="121"/>
        <v>510.62</v>
      </c>
    </row>
    <row r="210" spans="2:12" x14ac:dyDescent="0.25">
      <c r="B210" s="18" t="s">
        <v>608</v>
      </c>
      <c r="C210" s="51"/>
      <c r="D210" s="16"/>
      <c r="E210" s="15"/>
      <c r="F210" s="66"/>
      <c r="G210" s="73"/>
      <c r="H210" s="4"/>
      <c r="I210" s="46" t="s">
        <v>632</v>
      </c>
      <c r="J210" s="16" t="s">
        <v>633</v>
      </c>
      <c r="K210" s="269">
        <v>368</v>
      </c>
      <c r="L210" s="265">
        <f t="shared" si="121"/>
        <v>445.28</v>
      </c>
    </row>
    <row r="211" spans="2:12" x14ac:dyDescent="0.25">
      <c r="B211" s="550" t="s">
        <v>181</v>
      </c>
      <c r="C211" s="39"/>
      <c r="D211" s="7"/>
      <c r="E211" s="195"/>
      <c r="F211" s="68"/>
      <c r="G211" s="74"/>
      <c r="H211" s="40"/>
      <c r="I211" s="32" t="s">
        <v>182</v>
      </c>
      <c r="J211" s="7" t="s">
        <v>183</v>
      </c>
      <c r="K211" s="270">
        <v>606</v>
      </c>
      <c r="L211" s="267">
        <f t="shared" si="121"/>
        <v>733.26</v>
      </c>
    </row>
    <row r="212" spans="2:12" ht="14.1" customHeight="1" x14ac:dyDescent="0.25">
      <c r="B212" s="363" t="s">
        <v>215</v>
      </c>
      <c r="C212" s="364"/>
      <c r="D212" s="365"/>
      <c r="E212" s="366"/>
      <c r="F212" s="366"/>
      <c r="G212" s="366"/>
      <c r="H212" s="366"/>
      <c r="I212" s="551"/>
      <c r="J212" s="552"/>
      <c r="K212" s="553"/>
      <c r="L212" s="554"/>
    </row>
    <row r="213" spans="2:12" x14ac:dyDescent="0.25">
      <c r="B213" s="87" t="s">
        <v>546</v>
      </c>
      <c r="C213" s="34" t="s">
        <v>545</v>
      </c>
      <c r="D213" s="5" t="s">
        <v>22</v>
      </c>
      <c r="E213" s="22">
        <v>49</v>
      </c>
      <c r="F213" s="241">
        <f t="shared" ref="F213:F214" si="122">($F$1*E213)</f>
        <v>59.29</v>
      </c>
      <c r="G213" s="241">
        <f t="shared" ref="G213:G214" si="123">($G$1*F213)</f>
        <v>80.041499999999999</v>
      </c>
      <c r="H213" s="31"/>
      <c r="I213" s="52"/>
      <c r="J213" s="5"/>
      <c r="K213" s="22"/>
      <c r="L213" s="26"/>
    </row>
    <row r="214" spans="2:12" ht="14.1" customHeight="1" x14ac:dyDescent="0.25">
      <c r="B214" s="88" t="s">
        <v>548</v>
      </c>
      <c r="C214" s="33" t="s">
        <v>547</v>
      </c>
      <c r="D214" s="3" t="s">
        <v>22</v>
      </c>
      <c r="E214" s="24">
        <v>49</v>
      </c>
      <c r="F214" s="43">
        <f t="shared" si="122"/>
        <v>59.29</v>
      </c>
      <c r="G214" s="43">
        <f t="shared" si="123"/>
        <v>80.041499999999999</v>
      </c>
      <c r="H214" s="82"/>
      <c r="I214" s="51"/>
      <c r="J214" s="3"/>
      <c r="K214" s="24"/>
      <c r="L214" s="27"/>
    </row>
    <row r="215" spans="2:12" ht="14.1" customHeight="1" x14ac:dyDescent="0.25">
      <c r="B215" s="88" t="s">
        <v>40</v>
      </c>
      <c r="C215" s="33" t="s">
        <v>549</v>
      </c>
      <c r="D215" s="3" t="s">
        <v>320</v>
      </c>
      <c r="E215" s="24">
        <v>49</v>
      </c>
      <c r="F215" s="43">
        <f t="shared" ref="F215" si="124">($F$1*E215)</f>
        <v>59.29</v>
      </c>
      <c r="G215" s="43">
        <f t="shared" ref="G215" si="125">($G$1*F215)</f>
        <v>80.041499999999999</v>
      </c>
      <c r="H215" s="82"/>
      <c r="I215" s="51"/>
      <c r="J215" s="3"/>
      <c r="K215" s="24"/>
      <c r="L215" s="27"/>
    </row>
    <row r="216" spans="2:12" x14ac:dyDescent="0.25">
      <c r="B216" s="18" t="s">
        <v>42</v>
      </c>
      <c r="C216" s="33" t="s">
        <v>466</v>
      </c>
      <c r="D216" s="3" t="s">
        <v>320</v>
      </c>
      <c r="E216" s="24">
        <v>49</v>
      </c>
      <c r="F216" s="43">
        <f t="shared" ref="F216" si="126">($F$1*E216)</f>
        <v>59.29</v>
      </c>
      <c r="G216" s="43">
        <f t="shared" ref="G216" si="127">($G$1*F216)</f>
        <v>80.041499999999999</v>
      </c>
      <c r="H216" s="29"/>
      <c r="I216" s="51"/>
      <c r="J216" s="3"/>
      <c r="K216" s="24"/>
      <c r="L216" s="27"/>
    </row>
    <row r="217" spans="2:12" ht="14.1" customHeight="1" x14ac:dyDescent="0.25">
      <c r="B217" s="88" t="s">
        <v>44</v>
      </c>
      <c r="C217" s="33" t="s">
        <v>467</v>
      </c>
      <c r="D217" s="3" t="s">
        <v>320</v>
      </c>
      <c r="E217" s="24">
        <v>49</v>
      </c>
      <c r="F217" s="43">
        <f t="shared" ref="F217:F240" si="128">($F$1*E217)</f>
        <v>59.29</v>
      </c>
      <c r="G217" s="43">
        <f t="shared" ref="G217:G240" si="129">($G$1*F217)</f>
        <v>80.041499999999999</v>
      </c>
      <c r="H217" s="82"/>
      <c r="I217" s="51"/>
      <c r="J217" s="3"/>
      <c r="K217" s="24"/>
      <c r="L217" s="27"/>
    </row>
    <row r="218" spans="2:12" ht="14.1" customHeight="1" x14ac:dyDescent="0.25">
      <c r="B218" s="18" t="s">
        <v>216</v>
      </c>
      <c r="C218" s="33" t="s">
        <v>468</v>
      </c>
      <c r="D218" s="3" t="s">
        <v>320</v>
      </c>
      <c r="E218" s="24">
        <v>49</v>
      </c>
      <c r="F218" s="43">
        <f t="shared" si="128"/>
        <v>59.29</v>
      </c>
      <c r="G218" s="43">
        <f t="shared" si="129"/>
        <v>80.041499999999999</v>
      </c>
      <c r="H218" s="29"/>
      <c r="I218" s="51"/>
      <c r="J218" s="3"/>
      <c r="K218" s="24"/>
      <c r="L218" s="27"/>
    </row>
    <row r="219" spans="2:12" ht="14.1" customHeight="1" x14ac:dyDescent="0.25">
      <c r="B219" s="18" t="s">
        <v>349</v>
      </c>
      <c r="C219" s="33" t="s">
        <v>607</v>
      </c>
      <c r="D219" s="3" t="s">
        <v>320</v>
      </c>
      <c r="E219" s="24">
        <v>76</v>
      </c>
      <c r="F219" s="43">
        <f t="shared" si="128"/>
        <v>91.96</v>
      </c>
      <c r="G219" s="43">
        <f t="shared" si="129"/>
        <v>124.146</v>
      </c>
      <c r="H219" s="29"/>
      <c r="I219" s="51"/>
      <c r="J219" s="3"/>
      <c r="K219" s="24"/>
      <c r="L219" s="27"/>
    </row>
    <row r="220" spans="2:12" ht="14.1" customHeight="1" x14ac:dyDescent="0.25">
      <c r="B220" s="18" t="s">
        <v>352</v>
      </c>
      <c r="C220" s="33" t="s">
        <v>602</v>
      </c>
      <c r="D220" s="3" t="s">
        <v>82</v>
      </c>
      <c r="E220" s="24">
        <v>62.1</v>
      </c>
      <c r="F220" s="43">
        <f t="shared" ref="F220" si="130">($F$1*E220)</f>
        <v>75.141000000000005</v>
      </c>
      <c r="G220" s="43">
        <f t="shared" ref="G220" si="131">($G$1*F220)</f>
        <v>101.44035000000001</v>
      </c>
      <c r="H220" s="29"/>
      <c r="I220" s="51"/>
      <c r="J220" s="3"/>
      <c r="K220" s="24"/>
      <c r="L220" s="27"/>
    </row>
    <row r="221" spans="2:12" ht="14.1" customHeight="1" x14ac:dyDescent="0.25">
      <c r="B221" s="18" t="s">
        <v>50</v>
      </c>
      <c r="C221" s="33" t="s">
        <v>603</v>
      </c>
      <c r="D221" s="3" t="s">
        <v>82</v>
      </c>
      <c r="E221" s="24">
        <v>103</v>
      </c>
      <c r="F221" s="43">
        <f t="shared" ref="F221:F223" si="132">($F$1*E221)</f>
        <v>124.63</v>
      </c>
      <c r="G221" s="43">
        <f t="shared" ref="G221:G223" si="133">($G$1*F221)</f>
        <v>168.25050000000002</v>
      </c>
      <c r="H221" s="29"/>
      <c r="I221" s="51"/>
      <c r="J221" s="3"/>
      <c r="K221" s="24"/>
      <c r="L221" s="27"/>
    </row>
    <row r="222" spans="2:12" ht="14.1" customHeight="1" x14ac:dyDescent="0.25">
      <c r="B222" s="88" t="s">
        <v>437</v>
      </c>
      <c r="C222" s="33" t="s">
        <v>550</v>
      </c>
      <c r="D222" s="3" t="s">
        <v>320</v>
      </c>
      <c r="E222" s="24">
        <v>58</v>
      </c>
      <c r="F222" s="43">
        <f t="shared" si="132"/>
        <v>70.179999999999993</v>
      </c>
      <c r="G222" s="43">
        <f t="shared" si="133"/>
        <v>94.742999999999995</v>
      </c>
      <c r="H222" s="82"/>
      <c r="I222" s="51"/>
      <c r="J222" s="3"/>
      <c r="K222" s="24"/>
      <c r="L222" s="27"/>
    </row>
    <row r="223" spans="2:12" ht="14.1" customHeight="1" x14ac:dyDescent="0.25">
      <c r="B223" s="88" t="s">
        <v>552</v>
      </c>
      <c r="C223" s="33" t="s">
        <v>551</v>
      </c>
      <c r="D223" s="3" t="s">
        <v>82</v>
      </c>
      <c r="E223" s="24">
        <v>73</v>
      </c>
      <c r="F223" s="43">
        <f t="shared" si="132"/>
        <v>88.33</v>
      </c>
      <c r="G223" s="43">
        <f t="shared" si="133"/>
        <v>119.24550000000001</v>
      </c>
      <c r="H223" s="82"/>
      <c r="I223" s="51"/>
      <c r="J223" s="3"/>
      <c r="K223" s="24"/>
      <c r="L223" s="27"/>
    </row>
    <row r="224" spans="2:12" ht="14.1" customHeight="1" x14ac:dyDescent="0.25">
      <c r="B224" s="18" t="s">
        <v>217</v>
      </c>
      <c r="C224" s="33" t="s">
        <v>471</v>
      </c>
      <c r="D224" s="3" t="s">
        <v>22</v>
      </c>
      <c r="E224" s="24">
        <v>58</v>
      </c>
      <c r="F224" s="43">
        <f t="shared" si="128"/>
        <v>70.179999999999993</v>
      </c>
      <c r="G224" s="43">
        <f t="shared" si="129"/>
        <v>94.742999999999995</v>
      </c>
      <c r="H224" s="29"/>
      <c r="I224" s="51"/>
      <c r="J224" s="3"/>
      <c r="K224" s="24"/>
      <c r="L224" s="27"/>
    </row>
    <row r="225" spans="2:12" ht="14.1" customHeight="1" x14ac:dyDescent="0.25">
      <c r="B225" s="18" t="s">
        <v>12</v>
      </c>
      <c r="C225" s="33" t="s">
        <v>472</v>
      </c>
      <c r="D225" s="3" t="s">
        <v>22</v>
      </c>
      <c r="E225" s="24">
        <v>58</v>
      </c>
      <c r="F225" s="43">
        <f t="shared" si="128"/>
        <v>70.179999999999993</v>
      </c>
      <c r="G225" s="43">
        <f t="shared" si="129"/>
        <v>94.742999999999995</v>
      </c>
      <c r="H225" s="29"/>
      <c r="I225" s="51"/>
      <c r="J225" s="3"/>
      <c r="K225" s="24"/>
      <c r="L225" s="27"/>
    </row>
    <row r="226" spans="2:12" ht="14.1" customHeight="1" x14ac:dyDescent="0.25">
      <c r="B226" s="18" t="s">
        <v>15</v>
      </c>
      <c r="C226" s="33" t="s">
        <v>474</v>
      </c>
      <c r="D226" s="3" t="s">
        <v>320</v>
      </c>
      <c r="E226" s="24">
        <v>47</v>
      </c>
      <c r="F226" s="43">
        <f t="shared" ref="F226" si="134">($F$1*E226)</f>
        <v>56.87</v>
      </c>
      <c r="G226" s="43">
        <f t="shared" ref="G226" si="135">($G$1*F226)</f>
        <v>76.774500000000003</v>
      </c>
      <c r="H226" s="29"/>
      <c r="I226" s="51"/>
      <c r="J226" s="3"/>
      <c r="K226" s="24"/>
      <c r="L226" s="27"/>
    </row>
    <row r="227" spans="2:12" ht="14.1" customHeight="1" x14ac:dyDescent="0.25">
      <c r="B227" s="18" t="s">
        <v>16</v>
      </c>
      <c r="C227" s="33" t="s">
        <v>473</v>
      </c>
      <c r="D227" s="3" t="s">
        <v>320</v>
      </c>
      <c r="E227" s="24">
        <v>47</v>
      </c>
      <c r="F227" s="43">
        <f>($F$1*E227)</f>
        <v>56.87</v>
      </c>
      <c r="G227" s="43">
        <f>($G$1*F227)</f>
        <v>76.774500000000003</v>
      </c>
      <c r="H227" s="29"/>
      <c r="I227" s="51"/>
      <c r="J227" s="3"/>
      <c r="K227" s="24"/>
      <c r="L227" s="27"/>
    </row>
    <row r="228" spans="2:12" ht="14.1" customHeight="1" x14ac:dyDescent="0.25">
      <c r="B228" s="18" t="s">
        <v>218</v>
      </c>
      <c r="C228" s="33" t="s">
        <v>475</v>
      </c>
      <c r="D228" s="3" t="s">
        <v>320</v>
      </c>
      <c r="E228" s="24">
        <v>47</v>
      </c>
      <c r="F228" s="43">
        <f t="shared" si="128"/>
        <v>56.87</v>
      </c>
      <c r="G228" s="43">
        <f t="shared" si="129"/>
        <v>76.774500000000003</v>
      </c>
      <c r="H228" s="29"/>
      <c r="I228" s="51"/>
      <c r="J228" s="3"/>
      <c r="K228" s="24"/>
      <c r="L228" s="27"/>
    </row>
    <row r="229" spans="2:12" ht="14.1" customHeight="1" x14ac:dyDescent="0.25">
      <c r="B229" s="18" t="s">
        <v>21</v>
      </c>
      <c r="C229" s="33" t="s">
        <v>483</v>
      </c>
      <c r="D229" s="3" t="s">
        <v>82</v>
      </c>
      <c r="E229" s="24">
        <v>73</v>
      </c>
      <c r="F229" s="43">
        <f>($F$1*E229)</f>
        <v>88.33</v>
      </c>
      <c r="G229" s="43">
        <f>($G$1*F229)</f>
        <v>119.24550000000001</v>
      </c>
      <c r="H229" s="29"/>
      <c r="I229" s="51"/>
      <c r="J229" s="3"/>
      <c r="K229" s="24"/>
      <c r="L229" s="27"/>
    </row>
    <row r="230" spans="2:12" ht="14.1" customHeight="1" x14ac:dyDescent="0.25">
      <c r="B230" s="18" t="s">
        <v>330</v>
      </c>
      <c r="C230" s="33" t="s">
        <v>604</v>
      </c>
      <c r="D230" s="3" t="s">
        <v>320</v>
      </c>
      <c r="E230" s="24">
        <v>89</v>
      </c>
      <c r="F230" s="43">
        <f t="shared" si="128"/>
        <v>107.69</v>
      </c>
      <c r="G230" s="43">
        <f t="shared" si="129"/>
        <v>145.38150000000002</v>
      </c>
      <c r="H230" s="29"/>
      <c r="I230" s="51"/>
      <c r="J230" s="3"/>
      <c r="K230" s="24"/>
      <c r="L230" s="27"/>
    </row>
    <row r="231" spans="2:12" ht="14.1" customHeight="1" x14ac:dyDescent="0.25">
      <c r="B231" s="18" t="s">
        <v>306</v>
      </c>
      <c r="C231" s="362" t="s">
        <v>319</v>
      </c>
      <c r="D231" s="3" t="s">
        <v>320</v>
      </c>
      <c r="E231" s="24">
        <v>49</v>
      </c>
      <c r="F231" s="43">
        <f t="shared" ref="F231:F232" si="136">($F$1*E231)</f>
        <v>59.29</v>
      </c>
      <c r="G231" s="43">
        <f t="shared" ref="G231:G232" si="137">($G$1*F231)</f>
        <v>80.041499999999999</v>
      </c>
      <c r="H231" s="29"/>
      <c r="I231" s="51"/>
      <c r="J231" s="3"/>
      <c r="K231" s="24"/>
      <c r="L231" s="27"/>
    </row>
    <row r="232" spans="2:12" ht="14.1" customHeight="1" x14ac:dyDescent="0.25">
      <c r="B232" s="18" t="s">
        <v>308</v>
      </c>
      <c r="C232" s="33" t="s">
        <v>377</v>
      </c>
      <c r="D232" s="3" t="s">
        <v>82</v>
      </c>
      <c r="E232" s="24">
        <v>73</v>
      </c>
      <c r="F232" s="43">
        <f t="shared" si="136"/>
        <v>88.33</v>
      </c>
      <c r="G232" s="43">
        <f t="shared" si="137"/>
        <v>119.24550000000001</v>
      </c>
      <c r="H232" s="29"/>
      <c r="I232" s="51"/>
      <c r="J232" s="3"/>
      <c r="K232" s="24"/>
      <c r="L232" s="27"/>
    </row>
    <row r="233" spans="2:12" ht="14.1" customHeight="1" x14ac:dyDescent="0.25">
      <c r="B233" s="18" t="s">
        <v>311</v>
      </c>
      <c r="C233" s="362" t="s">
        <v>605</v>
      </c>
      <c r="D233" s="3" t="s">
        <v>320</v>
      </c>
      <c r="E233" s="24">
        <v>82</v>
      </c>
      <c r="F233" s="43">
        <f t="shared" ref="F233" si="138">($F$1*E233)</f>
        <v>99.22</v>
      </c>
      <c r="G233" s="43">
        <f t="shared" ref="G233" si="139">($G$1*F233)</f>
        <v>133.947</v>
      </c>
      <c r="H233" s="29"/>
      <c r="I233" s="51"/>
      <c r="J233" s="3"/>
      <c r="K233" s="24"/>
      <c r="L233" s="27"/>
    </row>
    <row r="234" spans="2:12" ht="14.1" customHeight="1" x14ac:dyDescent="0.25">
      <c r="B234" s="89" t="s">
        <v>95</v>
      </c>
      <c r="C234" s="362" t="s">
        <v>375</v>
      </c>
      <c r="D234" s="3" t="s">
        <v>320</v>
      </c>
      <c r="E234" s="24">
        <v>49</v>
      </c>
      <c r="F234" s="43">
        <f t="shared" ref="F234" si="140">($F$1*E234)</f>
        <v>59.29</v>
      </c>
      <c r="G234" s="43">
        <f t="shared" ref="G234" si="141">($G$1*F234)</f>
        <v>80.041499999999999</v>
      </c>
      <c r="H234" s="29"/>
      <c r="I234" s="51"/>
      <c r="J234" s="3"/>
      <c r="K234" s="24"/>
      <c r="L234" s="27"/>
    </row>
    <row r="235" spans="2:12" ht="14.1" customHeight="1" x14ac:dyDescent="0.25">
      <c r="B235" s="96" t="s">
        <v>409</v>
      </c>
      <c r="C235" s="362" t="s">
        <v>344</v>
      </c>
      <c r="D235" s="3" t="s">
        <v>320</v>
      </c>
      <c r="E235" s="24">
        <v>47</v>
      </c>
      <c r="F235" s="43">
        <f t="shared" ref="F235" si="142">($F$1*E235)</f>
        <v>56.87</v>
      </c>
      <c r="G235" s="43">
        <f t="shared" ref="G235" si="143">($G$1*F235)</f>
        <v>76.774500000000003</v>
      </c>
      <c r="H235" s="29"/>
      <c r="I235" s="51"/>
      <c r="J235" s="3"/>
      <c r="K235" s="24"/>
      <c r="L235" s="27"/>
    </row>
    <row r="236" spans="2:12" ht="14.1" customHeight="1" x14ac:dyDescent="0.25">
      <c r="B236" s="96" t="s">
        <v>410</v>
      </c>
      <c r="C236" s="362" t="s">
        <v>345</v>
      </c>
      <c r="D236" s="3" t="s">
        <v>320</v>
      </c>
      <c r="E236" s="24">
        <v>47</v>
      </c>
      <c r="F236" s="43">
        <f t="shared" ref="F236:F239" si="144">($F$1*E236)</f>
        <v>56.87</v>
      </c>
      <c r="G236" s="43">
        <f t="shared" ref="G236:G239" si="145">($G$1*F236)</f>
        <v>76.774500000000003</v>
      </c>
      <c r="H236" s="29"/>
      <c r="I236" s="51"/>
      <c r="J236" s="3"/>
      <c r="K236" s="24"/>
      <c r="L236" s="27"/>
    </row>
    <row r="237" spans="2:12" ht="14.1" customHeight="1" x14ac:dyDescent="0.25">
      <c r="B237" s="96" t="s">
        <v>411</v>
      </c>
      <c r="C237" s="362" t="s">
        <v>378</v>
      </c>
      <c r="D237" s="3" t="s">
        <v>82</v>
      </c>
      <c r="E237" s="24">
        <v>49</v>
      </c>
      <c r="F237" s="43">
        <f t="shared" si="144"/>
        <v>59.29</v>
      </c>
      <c r="G237" s="43">
        <f t="shared" si="145"/>
        <v>80.041499999999999</v>
      </c>
      <c r="H237" s="29"/>
      <c r="I237" s="51"/>
      <c r="J237" s="3"/>
      <c r="K237" s="24"/>
      <c r="L237" s="27"/>
    </row>
    <row r="238" spans="2:12" ht="14.1" customHeight="1" x14ac:dyDescent="0.25">
      <c r="B238" s="96" t="s">
        <v>412</v>
      </c>
      <c r="C238" s="362" t="s">
        <v>421</v>
      </c>
      <c r="D238" s="3" t="s">
        <v>82</v>
      </c>
      <c r="E238" s="24">
        <v>103</v>
      </c>
      <c r="F238" s="43">
        <f t="shared" ref="F238" si="146">($F$1*E238)</f>
        <v>124.63</v>
      </c>
      <c r="G238" s="43">
        <f t="shared" ref="G238" si="147">($G$1*F238)</f>
        <v>168.25050000000002</v>
      </c>
      <c r="H238" s="29"/>
      <c r="I238" s="51"/>
      <c r="J238" s="3"/>
      <c r="K238" s="24"/>
      <c r="L238" s="27"/>
    </row>
    <row r="239" spans="2:12" ht="14.1" customHeight="1" x14ac:dyDescent="0.25">
      <c r="B239" s="18" t="s">
        <v>317</v>
      </c>
      <c r="C239" s="362" t="s">
        <v>376</v>
      </c>
      <c r="D239" s="3" t="s">
        <v>320</v>
      </c>
      <c r="E239" s="24">
        <v>49</v>
      </c>
      <c r="F239" s="43">
        <f t="shared" si="144"/>
        <v>59.29</v>
      </c>
      <c r="G239" s="43">
        <f t="shared" si="145"/>
        <v>80.041499999999999</v>
      </c>
      <c r="H239" s="29"/>
      <c r="I239" s="51"/>
      <c r="J239" s="3"/>
      <c r="K239" s="24"/>
      <c r="L239" s="27"/>
    </row>
    <row r="240" spans="2:12" ht="14.1" customHeight="1" x14ac:dyDescent="0.25">
      <c r="B240" s="351" t="s">
        <v>33</v>
      </c>
      <c r="C240" s="32" t="s">
        <v>219</v>
      </c>
      <c r="D240" s="6" t="s">
        <v>320</v>
      </c>
      <c r="E240" s="352">
        <v>47</v>
      </c>
      <c r="F240" s="342">
        <f t="shared" si="128"/>
        <v>56.87</v>
      </c>
      <c r="G240" s="342">
        <f t="shared" si="129"/>
        <v>76.774500000000003</v>
      </c>
      <c r="H240" s="30"/>
      <c r="I240" s="50"/>
      <c r="J240" s="6"/>
      <c r="K240" s="352"/>
      <c r="L240" s="223"/>
    </row>
    <row r="241" spans="2:12" x14ac:dyDescent="0.25">
      <c r="B241" s="628" t="s">
        <v>343</v>
      </c>
      <c r="C241" s="629"/>
      <c r="D241" s="629"/>
      <c r="E241" s="629"/>
      <c r="F241" s="629"/>
      <c r="G241" s="629"/>
      <c r="H241" s="629"/>
      <c r="I241" s="629"/>
      <c r="J241" s="629"/>
      <c r="K241" s="629"/>
      <c r="L241" s="630"/>
    </row>
    <row r="242" spans="2:12" ht="13.5" customHeight="1" x14ac:dyDescent="0.25">
      <c r="B242" s="576" t="s">
        <v>575</v>
      </c>
      <c r="C242" s="34"/>
      <c r="D242" s="542"/>
      <c r="E242" s="543"/>
      <c r="F242" s="544"/>
      <c r="G242" s="544"/>
      <c r="H242" s="83"/>
      <c r="I242" s="555" t="s">
        <v>577</v>
      </c>
      <c r="J242" s="542" t="s">
        <v>576</v>
      </c>
      <c r="K242" s="273">
        <v>648</v>
      </c>
      <c r="L242" s="268">
        <f t="shared" ref="L242" si="148">($F$1*K242)</f>
        <v>784.07999999999993</v>
      </c>
    </row>
    <row r="243" spans="2:12" ht="18.75" customHeight="1" x14ac:dyDescent="0.25">
      <c r="B243" s="577" t="s">
        <v>566</v>
      </c>
      <c r="C243" s="33"/>
      <c r="D243" s="593"/>
      <c r="E243" s="594"/>
      <c r="F243" s="595"/>
      <c r="G243" s="595"/>
      <c r="H243" s="76"/>
      <c r="I243" s="417" t="s">
        <v>567</v>
      </c>
      <c r="J243" s="593" t="s">
        <v>568</v>
      </c>
      <c r="K243" s="599">
        <v>667</v>
      </c>
      <c r="L243" s="265">
        <f t="shared" ref="L243" si="149">($F$1*K243)</f>
        <v>807.06999999999994</v>
      </c>
    </row>
    <row r="244" spans="2:12" ht="22.5" customHeight="1" x14ac:dyDescent="0.25">
      <c r="B244" s="577" t="s">
        <v>569</v>
      </c>
      <c r="C244" s="33"/>
      <c r="D244" s="593"/>
      <c r="E244" s="594"/>
      <c r="F244" s="595"/>
      <c r="G244" s="595"/>
      <c r="H244" s="76"/>
      <c r="I244" s="417">
        <v>898201</v>
      </c>
      <c r="J244" s="593" t="s">
        <v>99</v>
      </c>
      <c r="K244" s="599">
        <v>972</v>
      </c>
      <c r="L244" s="265">
        <f t="shared" ref="L244" si="150">($F$1*K244)</f>
        <v>1176.1199999999999</v>
      </c>
    </row>
    <row r="245" spans="2:12" ht="33.75" customHeight="1" x14ac:dyDescent="0.25">
      <c r="B245" s="577" t="s">
        <v>593</v>
      </c>
      <c r="C245" s="33"/>
      <c r="D245" s="593"/>
      <c r="E245" s="594"/>
      <c r="F245" s="595"/>
      <c r="G245" s="595"/>
      <c r="H245" s="76"/>
      <c r="I245" s="417">
        <v>898301</v>
      </c>
      <c r="J245" s="593" t="s">
        <v>595</v>
      </c>
      <c r="K245" s="599">
        <v>1350</v>
      </c>
      <c r="L245" s="265">
        <f t="shared" ref="L245" si="151">($F$1*K245)</f>
        <v>1633.5</v>
      </c>
    </row>
    <row r="246" spans="2:12" ht="13.5" customHeight="1" x14ac:dyDescent="0.25">
      <c r="B246" s="577" t="s">
        <v>594</v>
      </c>
      <c r="C246" s="33">
        <v>83304</v>
      </c>
      <c r="D246" s="600" t="s">
        <v>22</v>
      </c>
      <c r="E246" s="601">
        <v>378</v>
      </c>
      <c r="F246" s="602">
        <f t="shared" ref="F246" si="152">($F$1*E246)</f>
        <v>457.38</v>
      </c>
      <c r="G246" s="602">
        <f t="shared" ref="G246" si="153">($G$1*F246)</f>
        <v>617.46300000000008</v>
      </c>
      <c r="H246" s="76"/>
      <c r="I246" s="556"/>
      <c r="J246" s="593"/>
      <c r="K246" s="599"/>
      <c r="L246" s="265"/>
    </row>
    <row r="247" spans="2:12" ht="14.25" customHeight="1" x14ac:dyDescent="0.25">
      <c r="B247" s="577" t="s">
        <v>484</v>
      </c>
      <c r="C247" s="33">
        <v>82632</v>
      </c>
      <c r="D247" s="593" t="s">
        <v>22</v>
      </c>
      <c r="E247" s="594">
        <v>648</v>
      </c>
      <c r="F247" s="595">
        <f t="shared" ref="F247" si="154">($F$1*E247)</f>
        <v>784.07999999999993</v>
      </c>
      <c r="G247" s="595">
        <f t="shared" ref="G247" si="155">($G$1*F247)</f>
        <v>1058.508</v>
      </c>
      <c r="H247" s="76"/>
      <c r="I247" s="33" t="s">
        <v>580</v>
      </c>
      <c r="J247" s="593" t="s">
        <v>14</v>
      </c>
      <c r="K247" s="599">
        <v>784</v>
      </c>
      <c r="L247" s="265">
        <f t="shared" ref="L247" si="156">($F$1*K247)</f>
        <v>948.64</v>
      </c>
    </row>
    <row r="248" spans="2:12" ht="13.5" customHeight="1" x14ac:dyDescent="0.25">
      <c r="B248" s="577" t="s">
        <v>617</v>
      </c>
      <c r="C248" s="33">
        <v>898306</v>
      </c>
      <c r="D248" s="593" t="s">
        <v>22</v>
      </c>
      <c r="E248" s="594">
        <v>185</v>
      </c>
      <c r="F248" s="595">
        <f t="shared" ref="F248:F249" si="157">($F$1*E248)</f>
        <v>223.85</v>
      </c>
      <c r="G248" s="595">
        <f t="shared" ref="G248:G249" si="158">($G$1*F248)</f>
        <v>302.19749999999999</v>
      </c>
      <c r="H248" s="545"/>
      <c r="I248" s="545"/>
      <c r="J248" s="596"/>
      <c r="K248" s="596"/>
      <c r="L248" s="546"/>
    </row>
    <row r="249" spans="2:12" ht="13.5" customHeight="1" x14ac:dyDescent="0.25">
      <c r="B249" s="577" t="s">
        <v>618</v>
      </c>
      <c r="C249" s="33" t="s">
        <v>619</v>
      </c>
      <c r="D249" s="593" t="s">
        <v>625</v>
      </c>
      <c r="E249" s="594">
        <v>55</v>
      </c>
      <c r="F249" s="595">
        <f t="shared" si="157"/>
        <v>66.55</v>
      </c>
      <c r="G249" s="595">
        <f t="shared" si="158"/>
        <v>89.842500000000001</v>
      </c>
      <c r="H249" s="545"/>
      <c r="I249" s="545"/>
      <c r="J249" s="596"/>
      <c r="K249" s="596"/>
      <c r="L249" s="546"/>
    </row>
    <row r="250" spans="2:12" ht="13.5" customHeight="1" x14ac:dyDescent="0.25">
      <c r="B250" s="577" t="s">
        <v>620</v>
      </c>
      <c r="C250" s="33"/>
      <c r="D250" s="593"/>
      <c r="E250" s="594"/>
      <c r="F250" s="595"/>
      <c r="G250" s="595"/>
      <c r="H250" s="545"/>
      <c r="I250" s="33">
        <v>898303</v>
      </c>
      <c r="J250" s="593" t="s">
        <v>627</v>
      </c>
      <c r="K250" s="599">
        <v>1323</v>
      </c>
      <c r="L250" s="265">
        <f t="shared" ref="L250" si="159">($F$1*K250)</f>
        <v>1600.83</v>
      </c>
    </row>
    <row r="251" spans="2:12" ht="13.5" customHeight="1" x14ac:dyDescent="0.25">
      <c r="B251" s="577" t="s">
        <v>621</v>
      </c>
      <c r="C251" s="33">
        <v>83306</v>
      </c>
      <c r="D251" s="593" t="s">
        <v>26</v>
      </c>
      <c r="E251" s="594">
        <v>351</v>
      </c>
      <c r="F251" s="595">
        <f t="shared" ref="F251:F252" si="160">($F$1*E251)</f>
        <v>424.71</v>
      </c>
      <c r="G251" s="595">
        <f t="shared" ref="G251:G252" si="161">($G$1*F251)</f>
        <v>573.35850000000005</v>
      </c>
      <c r="H251" s="545"/>
      <c r="I251" s="545"/>
      <c r="J251" s="596"/>
      <c r="K251" s="596"/>
      <c r="L251" s="546"/>
    </row>
    <row r="252" spans="2:12" ht="13.5" customHeight="1" x14ac:dyDescent="0.25">
      <c r="B252" s="587" t="s">
        <v>622</v>
      </c>
      <c r="C252" s="32" t="s">
        <v>623</v>
      </c>
      <c r="D252" s="440" t="s">
        <v>624</v>
      </c>
      <c r="E252" s="547">
        <v>129</v>
      </c>
      <c r="F252" s="548">
        <f t="shared" si="160"/>
        <v>156.09</v>
      </c>
      <c r="G252" s="548">
        <f t="shared" si="161"/>
        <v>210.72150000000002</v>
      </c>
      <c r="H252" s="588"/>
      <c r="I252" s="588"/>
      <c r="J252" s="142"/>
      <c r="K252" s="142"/>
      <c r="L252" s="589"/>
    </row>
    <row r="253" spans="2:12" s="596" customFormat="1" ht="13.5" customHeight="1" x14ac:dyDescent="0.25">
      <c r="B253" s="597"/>
      <c r="C253" s="598"/>
      <c r="D253" s="593"/>
      <c r="E253" s="594"/>
      <c r="F253" s="595"/>
      <c r="G253" s="595"/>
    </row>
    <row r="254" spans="2:12" s="596" customFormat="1" ht="13.5" customHeight="1" x14ac:dyDescent="0.25">
      <c r="B254" s="597"/>
      <c r="C254" s="598"/>
      <c r="D254" s="593"/>
      <c r="E254" s="594"/>
      <c r="F254" s="595"/>
      <c r="G254" s="595"/>
    </row>
    <row r="255" spans="2:12" s="596" customFormat="1" ht="13.5" customHeight="1" x14ac:dyDescent="0.25">
      <c r="B255" s="597"/>
      <c r="C255" s="598"/>
      <c r="D255" s="593"/>
      <c r="E255" s="594"/>
      <c r="F255" s="595"/>
      <c r="G255" s="595"/>
    </row>
    <row r="256" spans="2:12" s="596" customFormat="1" ht="13.5" customHeight="1" x14ac:dyDescent="0.25">
      <c r="B256" s="597"/>
      <c r="C256" s="598"/>
      <c r="D256" s="593"/>
      <c r="E256" s="594"/>
      <c r="F256" s="595"/>
      <c r="G256" s="595"/>
    </row>
    <row r="257" spans="2:12" ht="14.1" customHeight="1" x14ac:dyDescent="0.25">
      <c r="B257" s="107" t="s">
        <v>261</v>
      </c>
      <c r="C257" s="100"/>
      <c r="D257" s="167"/>
      <c r="E257" s="101"/>
      <c r="F257" s="101"/>
      <c r="G257" s="101"/>
      <c r="H257" s="101"/>
      <c r="I257" s="100"/>
      <c r="J257" s="167"/>
      <c r="K257" s="101"/>
      <c r="L257" s="168"/>
    </row>
    <row r="258" spans="2:12" ht="14.1" customHeight="1" x14ac:dyDescent="0.25">
      <c r="B258" s="349" t="s">
        <v>265</v>
      </c>
      <c r="C258" s="174">
        <v>5000</v>
      </c>
      <c r="D258" s="10" t="s">
        <v>24</v>
      </c>
      <c r="E258" s="22">
        <v>371</v>
      </c>
      <c r="F258" s="241">
        <f t="shared" ref="F258:F265" si="162">($F$1*E258)</f>
        <v>448.90999999999997</v>
      </c>
      <c r="G258" s="241">
        <f t="shared" ref="G258:G265" si="163">($G$1*F258)</f>
        <v>606.02850000000001</v>
      </c>
      <c r="H258" s="83"/>
      <c r="I258" s="350"/>
      <c r="J258" s="19"/>
      <c r="K258" s="22"/>
      <c r="L258" s="240"/>
    </row>
    <row r="259" spans="2:12" ht="14.1" customHeight="1" x14ac:dyDescent="0.25">
      <c r="B259" s="348" t="s">
        <v>262</v>
      </c>
      <c r="C259" s="175">
        <v>5100</v>
      </c>
      <c r="D259" s="4" t="s">
        <v>10</v>
      </c>
      <c r="E259" s="24">
        <v>371</v>
      </c>
      <c r="F259" s="43">
        <f t="shared" si="162"/>
        <v>448.90999999999997</v>
      </c>
      <c r="G259" s="43">
        <f t="shared" si="163"/>
        <v>606.02850000000001</v>
      </c>
      <c r="H259" s="76"/>
      <c r="I259" s="347"/>
      <c r="J259" s="16"/>
      <c r="K259" s="24"/>
      <c r="L259" s="344"/>
    </row>
    <row r="260" spans="2:12" ht="13.5" customHeight="1" x14ac:dyDescent="0.25">
      <c r="B260" s="348" t="s">
        <v>266</v>
      </c>
      <c r="C260" s="175">
        <v>5200</v>
      </c>
      <c r="D260" s="4" t="s">
        <v>14</v>
      </c>
      <c r="E260" s="24">
        <v>505</v>
      </c>
      <c r="F260" s="43">
        <f t="shared" si="162"/>
        <v>611.04999999999995</v>
      </c>
      <c r="G260" s="43">
        <f t="shared" si="163"/>
        <v>824.91750000000002</v>
      </c>
      <c r="H260" s="76"/>
      <c r="I260" s="347"/>
      <c r="J260" s="16"/>
      <c r="K260" s="24"/>
      <c r="L260" s="344"/>
    </row>
    <row r="261" spans="2:12" ht="14.1" customHeight="1" x14ac:dyDescent="0.25">
      <c r="B261" s="348" t="s">
        <v>267</v>
      </c>
      <c r="C261" s="175">
        <v>5210</v>
      </c>
      <c r="D261" s="4" t="s">
        <v>14</v>
      </c>
      <c r="E261" s="24">
        <v>533</v>
      </c>
      <c r="F261" s="43">
        <f t="shared" si="162"/>
        <v>644.92999999999995</v>
      </c>
      <c r="G261" s="43">
        <f t="shared" si="163"/>
        <v>870.65549999999996</v>
      </c>
      <c r="H261" s="76"/>
      <c r="I261" s="347"/>
      <c r="J261" s="16"/>
      <c r="K261" s="24"/>
      <c r="L261" s="344"/>
    </row>
    <row r="262" spans="2:12" ht="14.1" customHeight="1" x14ac:dyDescent="0.25">
      <c r="B262" s="348" t="s">
        <v>269</v>
      </c>
      <c r="C262" s="175">
        <v>5300</v>
      </c>
      <c r="D262" s="4" t="s">
        <v>14</v>
      </c>
      <c r="E262" s="24">
        <v>584</v>
      </c>
      <c r="F262" s="43">
        <f t="shared" si="162"/>
        <v>706.64</v>
      </c>
      <c r="G262" s="43">
        <f t="shared" si="163"/>
        <v>953.96400000000006</v>
      </c>
      <c r="H262" s="76"/>
      <c r="I262" s="347"/>
      <c r="J262" s="16"/>
      <c r="K262" s="24"/>
      <c r="L262" s="344"/>
    </row>
    <row r="263" spans="2:12" ht="14.1" customHeight="1" x14ac:dyDescent="0.25">
      <c r="B263" s="348" t="s">
        <v>268</v>
      </c>
      <c r="C263" s="175">
        <v>5310</v>
      </c>
      <c r="D263" s="4" t="s">
        <v>14</v>
      </c>
      <c r="E263" s="24">
        <v>598</v>
      </c>
      <c r="F263" s="43">
        <f t="shared" si="162"/>
        <v>723.57999999999993</v>
      </c>
      <c r="G263" s="43">
        <f t="shared" si="163"/>
        <v>976.83299999999997</v>
      </c>
      <c r="H263" s="76"/>
      <c r="I263" s="347"/>
      <c r="J263" s="16"/>
      <c r="K263" s="24"/>
      <c r="L263" s="344"/>
    </row>
    <row r="264" spans="2:12" ht="14.1" customHeight="1" x14ac:dyDescent="0.25">
      <c r="B264" s="348" t="s">
        <v>271</v>
      </c>
      <c r="C264" s="175">
        <v>5400</v>
      </c>
      <c r="D264" s="4" t="s">
        <v>22</v>
      </c>
      <c r="E264" s="24">
        <v>533</v>
      </c>
      <c r="F264" s="43">
        <f t="shared" si="162"/>
        <v>644.92999999999995</v>
      </c>
      <c r="G264" s="43">
        <f t="shared" si="163"/>
        <v>870.65549999999996</v>
      </c>
      <c r="H264" s="76"/>
      <c r="I264" s="347"/>
      <c r="J264" s="16"/>
      <c r="K264" s="24"/>
      <c r="L264" s="344"/>
    </row>
    <row r="265" spans="2:12" ht="14.1" customHeight="1" x14ac:dyDescent="0.25">
      <c r="B265" s="348" t="s">
        <v>270</v>
      </c>
      <c r="C265" s="175">
        <v>5410</v>
      </c>
      <c r="D265" s="4" t="s">
        <v>22</v>
      </c>
      <c r="E265" s="24">
        <v>598</v>
      </c>
      <c r="F265" s="43">
        <f t="shared" si="162"/>
        <v>723.57999999999993</v>
      </c>
      <c r="G265" s="43">
        <f t="shared" si="163"/>
        <v>976.83299999999997</v>
      </c>
      <c r="H265" s="76"/>
      <c r="I265" s="347"/>
      <c r="J265" s="16"/>
      <c r="K265" s="24"/>
      <c r="L265" s="344"/>
    </row>
    <row r="266" spans="2:12" ht="14.1" customHeight="1" x14ac:dyDescent="0.25">
      <c r="B266" s="348" t="s">
        <v>325</v>
      </c>
      <c r="C266" s="175">
        <v>5420</v>
      </c>
      <c r="D266" s="4" t="s">
        <v>22</v>
      </c>
      <c r="E266" s="24">
        <v>640</v>
      </c>
      <c r="F266" s="43">
        <f t="shared" ref="F266" si="164">($F$1*E266)</f>
        <v>774.4</v>
      </c>
      <c r="G266" s="43">
        <f t="shared" ref="G266" si="165">($G$1*F266)</f>
        <v>1045.44</v>
      </c>
      <c r="H266" s="76"/>
      <c r="I266" s="347"/>
      <c r="J266" s="16"/>
      <c r="K266" s="24"/>
      <c r="L266" s="344"/>
    </row>
    <row r="267" spans="2:12" ht="14.1" customHeight="1" x14ac:dyDescent="0.25">
      <c r="B267" s="348" t="s">
        <v>272</v>
      </c>
      <c r="C267" s="175">
        <v>5500</v>
      </c>
      <c r="D267" s="4" t="s">
        <v>14</v>
      </c>
      <c r="E267" s="24">
        <v>405</v>
      </c>
      <c r="F267" s="43">
        <f>($F$1*E267)</f>
        <v>490.05</v>
      </c>
      <c r="G267" s="43">
        <f>($G$1*F267)</f>
        <v>661.56750000000011</v>
      </c>
      <c r="H267" s="76"/>
      <c r="I267" s="347"/>
      <c r="J267" s="16"/>
      <c r="K267" s="24"/>
      <c r="L267" s="344"/>
    </row>
    <row r="268" spans="2:12" ht="14.1" customHeight="1" x14ac:dyDescent="0.25">
      <c r="B268" s="348" t="s">
        <v>426</v>
      </c>
      <c r="C268" s="175"/>
      <c r="D268" s="4"/>
      <c r="E268" s="24"/>
      <c r="F268" s="43"/>
      <c r="G268" s="43"/>
      <c r="H268" s="76"/>
      <c r="I268" s="347" t="s">
        <v>425</v>
      </c>
      <c r="J268" s="16" t="s">
        <v>427</v>
      </c>
      <c r="K268" s="24">
        <v>729</v>
      </c>
      <c r="L268" s="344">
        <f t="shared" ref="L268" si="166">($F$1*K268)</f>
        <v>882.08999999999992</v>
      </c>
    </row>
    <row r="269" spans="2:12" ht="14.1" customHeight="1" x14ac:dyDescent="0.25">
      <c r="B269" s="348" t="s">
        <v>263</v>
      </c>
      <c r="C269" s="175">
        <v>5600</v>
      </c>
      <c r="D269" s="4" t="s">
        <v>26</v>
      </c>
      <c r="E269" s="24">
        <v>438</v>
      </c>
      <c r="F269" s="43">
        <f>($F$1*E269)</f>
        <v>529.98</v>
      </c>
      <c r="G269" s="43">
        <f>($G$1*F269)</f>
        <v>715.47300000000007</v>
      </c>
      <c r="H269" s="76"/>
      <c r="I269" s="347"/>
      <c r="J269" s="16"/>
      <c r="K269" s="24"/>
      <c r="L269" s="344"/>
    </row>
    <row r="270" spans="2:12" ht="14.1" customHeight="1" x14ac:dyDescent="0.25">
      <c r="B270" s="348" t="s">
        <v>273</v>
      </c>
      <c r="C270" s="175">
        <v>5700</v>
      </c>
      <c r="D270" s="4" t="s">
        <v>275</v>
      </c>
      <c r="E270" s="24">
        <v>438</v>
      </c>
      <c r="F270" s="43">
        <f>($F$1*E270)</f>
        <v>529.98</v>
      </c>
      <c r="G270" s="43">
        <f>($G$1*F270)</f>
        <v>715.47300000000007</v>
      </c>
      <c r="H270" s="76"/>
      <c r="I270" s="347" t="s">
        <v>67</v>
      </c>
      <c r="J270" s="16" t="s">
        <v>98</v>
      </c>
      <c r="K270" s="24">
        <v>640</v>
      </c>
      <c r="L270" s="344">
        <f t="shared" ref="L270" si="167">($F$1*K270)</f>
        <v>774.4</v>
      </c>
    </row>
    <row r="271" spans="2:12" ht="14.1" customHeight="1" x14ac:dyDescent="0.25">
      <c r="B271" s="348" t="s">
        <v>264</v>
      </c>
      <c r="C271" s="175">
        <v>5800</v>
      </c>
      <c r="D271" s="4" t="s">
        <v>26</v>
      </c>
      <c r="E271" s="24">
        <v>282</v>
      </c>
      <c r="F271" s="43">
        <f>($F$1*E271)</f>
        <v>341.21999999999997</v>
      </c>
      <c r="G271" s="43">
        <f>($G$1*F271)</f>
        <v>460.64699999999999</v>
      </c>
      <c r="H271" s="76"/>
      <c r="I271" s="347"/>
      <c r="J271" s="16"/>
      <c r="K271" s="24"/>
      <c r="L271" s="344"/>
    </row>
    <row r="272" spans="2:12" ht="14.1" customHeight="1" x14ac:dyDescent="0.25">
      <c r="B272" s="465" t="s">
        <v>356</v>
      </c>
      <c r="C272" s="176">
        <v>5810</v>
      </c>
      <c r="D272" s="42" t="s">
        <v>22</v>
      </c>
      <c r="E272" s="352">
        <v>331</v>
      </c>
      <c r="F272" s="342">
        <f>($F$1*E272)</f>
        <v>400.51</v>
      </c>
      <c r="G272" s="342">
        <f>($G$1*F272)</f>
        <v>540.68849999999998</v>
      </c>
      <c r="H272" s="59"/>
      <c r="I272" s="466"/>
      <c r="J272" s="17"/>
      <c r="K272" s="352"/>
      <c r="L272" s="353"/>
    </row>
    <row r="273" spans="2:12" ht="14.1" customHeight="1" x14ac:dyDescent="0.25">
      <c r="B273" s="464"/>
      <c r="C273" s="347"/>
      <c r="D273" s="4"/>
      <c r="E273" s="24"/>
      <c r="F273" s="43"/>
      <c r="G273" s="43"/>
      <c r="H273" s="4"/>
      <c r="I273" s="347"/>
      <c r="J273" s="4"/>
      <c r="K273" s="24"/>
      <c r="L273" s="43"/>
    </row>
    <row r="274" spans="2:12" ht="14.1" customHeight="1" x14ac:dyDescent="0.25">
      <c r="B274" s="464"/>
      <c r="C274" s="347"/>
      <c r="D274" s="4"/>
      <c r="E274" s="24"/>
      <c r="F274" s="43"/>
      <c r="G274" s="43"/>
      <c r="H274" s="4"/>
      <c r="I274" s="347"/>
      <c r="J274" s="4"/>
      <c r="K274" s="24"/>
      <c r="L274" s="43"/>
    </row>
    <row r="275" spans="2:12" ht="14.1" customHeight="1" x14ac:dyDescent="0.25">
      <c r="B275" s="531" t="s">
        <v>108</v>
      </c>
      <c r="C275" s="532"/>
      <c r="D275" s="533"/>
      <c r="E275" s="534"/>
      <c r="F275" s="534"/>
      <c r="G275" s="534"/>
      <c r="H275" s="534"/>
      <c r="I275" s="532"/>
      <c r="J275" s="533"/>
      <c r="K275" s="534"/>
      <c r="L275" s="535"/>
    </row>
    <row r="276" spans="2:12" x14ac:dyDescent="0.25">
      <c r="B276" s="87" t="s">
        <v>109</v>
      </c>
      <c r="C276" s="34">
        <v>4100</v>
      </c>
      <c r="D276" s="10" t="s">
        <v>24</v>
      </c>
      <c r="E276" s="22">
        <v>281</v>
      </c>
      <c r="F276" s="241">
        <f>($F$1*E276)</f>
        <v>340.01</v>
      </c>
      <c r="G276" s="241">
        <f>($G$1*F276)</f>
        <v>459.01350000000002</v>
      </c>
      <c r="H276" s="83"/>
      <c r="I276" s="47" t="s">
        <v>110</v>
      </c>
      <c r="J276" s="10" t="s">
        <v>68</v>
      </c>
      <c r="K276" s="22">
        <v>354</v>
      </c>
      <c r="L276" s="240">
        <f t="shared" ref="L276:L294" si="168">($F$1*K276)</f>
        <v>428.34</v>
      </c>
    </row>
    <row r="277" spans="2:12" x14ac:dyDescent="0.25">
      <c r="B277" s="18" t="s">
        <v>455</v>
      </c>
      <c r="C277" s="33">
        <v>4101</v>
      </c>
      <c r="D277" s="4" t="s">
        <v>24</v>
      </c>
      <c r="E277" s="24">
        <v>328</v>
      </c>
      <c r="F277" s="43">
        <f>($F$1*E277)</f>
        <v>396.88</v>
      </c>
      <c r="G277" s="43">
        <f>($G$1*F277)</f>
        <v>535.78800000000001</v>
      </c>
      <c r="H277" s="76"/>
      <c r="I277" s="46" t="s">
        <v>456</v>
      </c>
      <c r="J277" s="4" t="s">
        <v>68</v>
      </c>
      <c r="K277" s="24">
        <v>389</v>
      </c>
      <c r="L277" s="344">
        <f t="shared" ref="L277" si="169">($F$1*K277)</f>
        <v>470.69</v>
      </c>
    </row>
    <row r="278" spans="2:12" x14ac:dyDescent="0.25">
      <c r="B278" s="351" t="s">
        <v>111</v>
      </c>
      <c r="C278" s="32">
        <v>4105</v>
      </c>
      <c r="D278" s="42" t="s">
        <v>24</v>
      </c>
      <c r="E278" s="352">
        <v>271</v>
      </c>
      <c r="F278" s="342">
        <f>($F$1*E278)</f>
        <v>327.90999999999997</v>
      </c>
      <c r="G278" s="342">
        <f>($G$1*F278)</f>
        <v>442.67849999999999</v>
      </c>
      <c r="H278" s="59"/>
      <c r="I278" s="60" t="s">
        <v>112</v>
      </c>
      <c r="J278" s="42" t="s">
        <v>68</v>
      </c>
      <c r="K278" s="352">
        <v>343</v>
      </c>
      <c r="L278" s="353">
        <f t="shared" si="168"/>
        <v>415.03</v>
      </c>
    </row>
    <row r="279" spans="2:12" x14ac:dyDescent="0.25">
      <c r="B279" s="88" t="s">
        <v>113</v>
      </c>
      <c r="C279" s="33"/>
      <c r="D279" s="3"/>
      <c r="E279" s="24"/>
      <c r="F279" s="43"/>
      <c r="G279" s="43"/>
      <c r="H279" s="82"/>
      <c r="I279" s="33" t="s">
        <v>114</v>
      </c>
      <c r="J279" s="4" t="s">
        <v>14</v>
      </c>
      <c r="K279" s="24">
        <v>426</v>
      </c>
      <c r="L279" s="344">
        <f t="shared" si="168"/>
        <v>515.46</v>
      </c>
    </row>
    <row r="280" spans="2:12" x14ac:dyDescent="0.25">
      <c r="B280" s="18" t="s">
        <v>115</v>
      </c>
      <c r="C280" s="33"/>
      <c r="D280" s="4"/>
      <c r="E280" s="24"/>
      <c r="F280" s="36"/>
      <c r="G280" s="24"/>
      <c r="H280" s="150"/>
      <c r="I280" s="46" t="s">
        <v>116</v>
      </c>
      <c r="J280" s="4" t="s">
        <v>14</v>
      </c>
      <c r="K280" s="24">
        <v>497</v>
      </c>
      <c r="L280" s="344">
        <f t="shared" si="168"/>
        <v>601.37</v>
      </c>
    </row>
    <row r="281" spans="2:12" x14ac:dyDescent="0.25">
      <c r="B281" s="88" t="s">
        <v>117</v>
      </c>
      <c r="C281" s="536"/>
      <c r="D281" s="2"/>
      <c r="E281" s="37"/>
      <c r="F281" s="37"/>
      <c r="G281" s="37"/>
      <c r="H281" s="150"/>
      <c r="I281" s="33" t="s">
        <v>118</v>
      </c>
      <c r="J281" s="4" t="s">
        <v>14</v>
      </c>
      <c r="K281" s="24">
        <v>571</v>
      </c>
      <c r="L281" s="344">
        <f t="shared" si="168"/>
        <v>690.91</v>
      </c>
    </row>
    <row r="282" spans="2:12" x14ac:dyDescent="0.25">
      <c r="B282" s="86" t="s">
        <v>119</v>
      </c>
      <c r="C282" s="34">
        <v>4120</v>
      </c>
      <c r="D282" s="5" t="s">
        <v>14</v>
      </c>
      <c r="E282" s="22">
        <v>426</v>
      </c>
      <c r="F282" s="241">
        <f t="shared" ref="F282:F289" si="170">($F$1*E282)</f>
        <v>515.46</v>
      </c>
      <c r="G282" s="241">
        <f t="shared" ref="G282:G289" si="171">($G$1*F282)</f>
        <v>695.87100000000009</v>
      </c>
      <c r="H282" s="81"/>
      <c r="I282" s="34" t="s">
        <v>120</v>
      </c>
      <c r="J282" s="10" t="s">
        <v>93</v>
      </c>
      <c r="K282" s="22">
        <v>480</v>
      </c>
      <c r="L282" s="240">
        <f t="shared" si="168"/>
        <v>580.79999999999995</v>
      </c>
    </row>
    <row r="283" spans="2:12" x14ac:dyDescent="0.25">
      <c r="B283" s="18" t="s">
        <v>121</v>
      </c>
      <c r="C283" s="33">
        <v>4122</v>
      </c>
      <c r="D283" s="3" t="s">
        <v>14</v>
      </c>
      <c r="E283" s="24">
        <v>426</v>
      </c>
      <c r="F283" s="43">
        <f t="shared" si="170"/>
        <v>515.46</v>
      </c>
      <c r="G283" s="43">
        <f t="shared" si="171"/>
        <v>695.87100000000009</v>
      </c>
      <c r="H283" s="76"/>
      <c r="I283" s="46" t="s">
        <v>122</v>
      </c>
      <c r="J283" s="4" t="s">
        <v>93</v>
      </c>
      <c r="K283" s="24">
        <v>480</v>
      </c>
      <c r="L283" s="344">
        <f t="shared" si="168"/>
        <v>580.79999999999995</v>
      </c>
    </row>
    <row r="284" spans="2:12" x14ac:dyDescent="0.25">
      <c r="B284" s="18" t="s">
        <v>125</v>
      </c>
      <c r="C284" s="33">
        <v>4125</v>
      </c>
      <c r="D284" s="3" t="s">
        <v>14</v>
      </c>
      <c r="E284" s="24">
        <v>497</v>
      </c>
      <c r="F284" s="43">
        <f>($F$1*E284)</f>
        <v>601.37</v>
      </c>
      <c r="G284" s="43">
        <f>($G$1*F284)</f>
        <v>811.84950000000003</v>
      </c>
      <c r="H284" s="150"/>
      <c r="I284" s="46" t="s">
        <v>126</v>
      </c>
      <c r="J284" s="4" t="s">
        <v>93</v>
      </c>
      <c r="K284" s="24">
        <v>545</v>
      </c>
      <c r="L284" s="344">
        <f>($F$1*K284)</f>
        <v>659.44999999999993</v>
      </c>
    </row>
    <row r="285" spans="2:12" x14ac:dyDescent="0.25">
      <c r="B285" s="88" t="s">
        <v>123</v>
      </c>
      <c r="C285" s="33">
        <v>4127</v>
      </c>
      <c r="D285" s="3" t="s">
        <v>14</v>
      </c>
      <c r="E285" s="24">
        <v>571</v>
      </c>
      <c r="F285" s="43">
        <f t="shared" si="170"/>
        <v>690.91</v>
      </c>
      <c r="G285" s="43">
        <f t="shared" si="171"/>
        <v>932.72850000000005</v>
      </c>
      <c r="H285" s="82"/>
      <c r="I285" s="33" t="s">
        <v>124</v>
      </c>
      <c r="J285" s="4" t="s">
        <v>93</v>
      </c>
      <c r="K285" s="24">
        <v>805</v>
      </c>
      <c r="L285" s="344">
        <f t="shared" si="168"/>
        <v>974.05</v>
      </c>
    </row>
    <row r="286" spans="2:12" x14ac:dyDescent="0.25">
      <c r="B286" s="88" t="s">
        <v>133</v>
      </c>
      <c r="C286" s="33">
        <v>4129</v>
      </c>
      <c r="D286" s="3" t="s">
        <v>14</v>
      </c>
      <c r="E286" s="24">
        <v>497</v>
      </c>
      <c r="F286" s="43">
        <f>($F$1*E286)</f>
        <v>601.37</v>
      </c>
      <c r="G286" s="43">
        <f>($G$1*F286)</f>
        <v>811.84950000000003</v>
      </c>
      <c r="H286" s="82"/>
      <c r="I286" s="33"/>
      <c r="J286" s="4"/>
      <c r="K286" s="24"/>
      <c r="L286" s="344"/>
    </row>
    <row r="287" spans="2:12" x14ac:dyDescent="0.25">
      <c r="B287" s="88" t="s">
        <v>129</v>
      </c>
      <c r="C287" s="33">
        <v>4130</v>
      </c>
      <c r="D287" s="3" t="s">
        <v>22</v>
      </c>
      <c r="E287" s="24">
        <v>571</v>
      </c>
      <c r="F287" s="43">
        <f>($F$1*E287)</f>
        <v>690.91</v>
      </c>
      <c r="G287" s="43">
        <f>($G$1*F287)</f>
        <v>932.72850000000005</v>
      </c>
      <c r="H287" s="150"/>
      <c r="I287" s="33" t="s">
        <v>130</v>
      </c>
      <c r="J287" s="4" t="s">
        <v>14</v>
      </c>
      <c r="K287" s="24">
        <v>643</v>
      </c>
      <c r="L287" s="344">
        <f>($F$1*K287)</f>
        <v>778.03</v>
      </c>
    </row>
    <row r="288" spans="2:12" x14ac:dyDescent="0.25">
      <c r="B288" s="88" t="s">
        <v>127</v>
      </c>
      <c r="C288" s="33">
        <v>4131</v>
      </c>
      <c r="D288" s="3" t="s">
        <v>22</v>
      </c>
      <c r="E288" s="24">
        <v>497</v>
      </c>
      <c r="F288" s="43">
        <f t="shared" si="170"/>
        <v>601.37</v>
      </c>
      <c r="G288" s="43">
        <f t="shared" si="171"/>
        <v>811.84950000000003</v>
      </c>
      <c r="H288" s="82"/>
      <c r="I288" s="33" t="s">
        <v>128</v>
      </c>
      <c r="J288" s="4" t="s">
        <v>14</v>
      </c>
      <c r="K288" s="24">
        <v>571</v>
      </c>
      <c r="L288" s="344">
        <f t="shared" si="168"/>
        <v>690.91</v>
      </c>
    </row>
    <row r="289" spans="2:12" x14ac:dyDescent="0.25">
      <c r="B289" s="88" t="s">
        <v>131</v>
      </c>
      <c r="C289" s="33">
        <v>4135</v>
      </c>
      <c r="D289" s="3" t="s">
        <v>22</v>
      </c>
      <c r="E289" s="24">
        <v>497</v>
      </c>
      <c r="F289" s="43">
        <f t="shared" si="170"/>
        <v>601.37</v>
      </c>
      <c r="G289" s="43">
        <f t="shared" si="171"/>
        <v>811.84950000000003</v>
      </c>
      <c r="H289" s="150"/>
      <c r="I289" s="33" t="s">
        <v>132</v>
      </c>
      <c r="J289" s="4" t="s">
        <v>14</v>
      </c>
      <c r="K289" s="24">
        <v>571</v>
      </c>
      <c r="L289" s="344">
        <f t="shared" si="168"/>
        <v>690.91</v>
      </c>
    </row>
    <row r="290" spans="2:12" x14ac:dyDescent="0.25">
      <c r="B290" s="18" t="s">
        <v>134</v>
      </c>
      <c r="C290" s="33">
        <v>4160</v>
      </c>
      <c r="D290" s="4" t="s">
        <v>26</v>
      </c>
      <c r="E290" s="24">
        <v>497</v>
      </c>
      <c r="F290" s="43">
        <f>($F$1*E290)</f>
        <v>601.37</v>
      </c>
      <c r="G290" s="43">
        <f>($G$1*F290)</f>
        <v>811.84950000000003</v>
      </c>
      <c r="H290" s="76"/>
      <c r="I290" s="46" t="s">
        <v>135</v>
      </c>
      <c r="J290" s="4" t="s">
        <v>22</v>
      </c>
      <c r="K290" s="24">
        <v>643</v>
      </c>
      <c r="L290" s="344">
        <f>($F$1*K290)</f>
        <v>778.03</v>
      </c>
    </row>
    <row r="291" spans="2:12" x14ac:dyDescent="0.25">
      <c r="B291" s="351" t="s">
        <v>402</v>
      </c>
      <c r="C291" s="32">
        <v>4161</v>
      </c>
      <c r="D291" s="42" t="s">
        <v>26</v>
      </c>
      <c r="E291" s="352">
        <v>448</v>
      </c>
      <c r="F291" s="342">
        <f>($F$1*E291)</f>
        <v>542.07999999999993</v>
      </c>
      <c r="G291" s="342">
        <f>($G$1*F291)</f>
        <v>731.80799999999999</v>
      </c>
      <c r="H291" s="59"/>
      <c r="I291" s="60"/>
      <c r="J291" s="42"/>
      <c r="K291" s="352"/>
      <c r="L291" s="353"/>
    </row>
    <row r="292" spans="2:12" ht="29.25" customHeight="1" x14ac:dyDescent="0.25">
      <c r="B292" s="540" t="s">
        <v>571</v>
      </c>
      <c r="C292" s="32">
        <v>4196</v>
      </c>
      <c r="D292" s="42" t="s">
        <v>570</v>
      </c>
      <c r="E292" s="352">
        <v>375</v>
      </c>
      <c r="F292" s="342">
        <f>($F$1*E292)</f>
        <v>453.75</v>
      </c>
      <c r="G292" s="342">
        <f>($G$1*F292)</f>
        <v>612.5625</v>
      </c>
      <c r="H292" s="59"/>
      <c r="I292" s="60"/>
      <c r="J292" s="42"/>
      <c r="K292" s="352"/>
      <c r="L292" s="353"/>
    </row>
    <row r="293" spans="2:12" x14ac:dyDescent="0.25">
      <c r="B293" s="88" t="s">
        <v>136</v>
      </c>
      <c r="C293" s="33"/>
      <c r="D293" s="2"/>
      <c r="E293" s="37"/>
      <c r="F293" s="37"/>
      <c r="G293" s="37"/>
      <c r="H293" s="82"/>
      <c r="I293" s="33" t="s">
        <v>137</v>
      </c>
      <c r="J293" s="4" t="s">
        <v>24</v>
      </c>
      <c r="K293" s="24">
        <v>606</v>
      </c>
      <c r="L293" s="344">
        <f t="shared" si="168"/>
        <v>733.26</v>
      </c>
    </row>
    <row r="294" spans="2:12" x14ac:dyDescent="0.25">
      <c r="B294" s="18" t="s">
        <v>138</v>
      </c>
      <c r="C294" s="33"/>
      <c r="D294" s="4"/>
      <c r="E294" s="24"/>
      <c r="F294" s="36"/>
      <c r="G294" s="24"/>
      <c r="H294" s="82"/>
      <c r="I294" s="46" t="s">
        <v>139</v>
      </c>
      <c r="J294" s="4" t="s">
        <v>99</v>
      </c>
      <c r="K294" s="24">
        <v>715</v>
      </c>
      <c r="L294" s="344">
        <f t="shared" si="168"/>
        <v>865.15</v>
      </c>
    </row>
    <row r="295" spans="2:12" x14ac:dyDescent="0.25">
      <c r="B295" s="87" t="s">
        <v>366</v>
      </c>
      <c r="C295" s="34">
        <v>4327</v>
      </c>
      <c r="D295" s="10" t="s">
        <v>326</v>
      </c>
      <c r="E295" s="22">
        <v>640</v>
      </c>
      <c r="F295" s="241">
        <f t="shared" ref="F295:F296" si="172">($F$1*E295)</f>
        <v>774.4</v>
      </c>
      <c r="G295" s="241">
        <f t="shared" ref="G295:G296" si="173">($G$1*F295)</f>
        <v>1045.44</v>
      </c>
      <c r="H295" s="537"/>
      <c r="I295" s="47" t="s">
        <v>327</v>
      </c>
      <c r="J295" s="10" t="s">
        <v>20</v>
      </c>
      <c r="K295" s="22">
        <v>571</v>
      </c>
      <c r="L295" s="240">
        <f t="shared" ref="L295:L296" si="174">($F$1*K295)</f>
        <v>690.91</v>
      </c>
    </row>
    <row r="296" spans="2:12" x14ac:dyDescent="0.25">
      <c r="B296" s="18" t="s">
        <v>367</v>
      </c>
      <c r="C296" s="33">
        <v>4333</v>
      </c>
      <c r="D296" s="4" t="s">
        <v>326</v>
      </c>
      <c r="E296" s="24">
        <v>640</v>
      </c>
      <c r="F296" s="43">
        <f t="shared" si="172"/>
        <v>774.4</v>
      </c>
      <c r="G296" s="43">
        <f t="shared" si="173"/>
        <v>1045.44</v>
      </c>
      <c r="H296" s="150"/>
      <c r="I296" s="46" t="s">
        <v>328</v>
      </c>
      <c r="J296" s="4" t="s">
        <v>20</v>
      </c>
      <c r="K296" s="24">
        <v>691</v>
      </c>
      <c r="L296" s="344">
        <f t="shared" si="174"/>
        <v>836.11</v>
      </c>
    </row>
    <row r="297" spans="2:12" x14ac:dyDescent="0.25">
      <c r="B297" s="351" t="s">
        <v>368</v>
      </c>
      <c r="C297" s="32">
        <v>4192</v>
      </c>
      <c r="D297" s="42" t="s">
        <v>333</v>
      </c>
      <c r="E297" s="352">
        <v>342</v>
      </c>
      <c r="F297" s="342">
        <f t="shared" ref="F297" si="175">($F$1*E297)</f>
        <v>413.82</v>
      </c>
      <c r="G297" s="342">
        <f t="shared" ref="G297" si="176">($G$1*F297)</f>
        <v>558.65700000000004</v>
      </c>
      <c r="H297" s="59"/>
      <c r="I297" s="60"/>
      <c r="J297" s="42"/>
      <c r="K297" s="352"/>
      <c r="L297" s="353"/>
    </row>
    <row r="298" spans="2:12" x14ac:dyDescent="0.25">
      <c r="B298" s="87" t="s">
        <v>369</v>
      </c>
      <c r="C298" s="34"/>
      <c r="D298" s="10"/>
      <c r="E298" s="22"/>
      <c r="F298" s="35"/>
      <c r="G298" s="22"/>
      <c r="H298" s="537"/>
      <c r="I298" s="47" t="s">
        <v>338</v>
      </c>
      <c r="J298" s="10" t="s">
        <v>14</v>
      </c>
      <c r="K298" s="22">
        <v>1188</v>
      </c>
      <c r="L298" s="240">
        <f t="shared" ref="L298:L299" si="177">($F$1*K298)</f>
        <v>1437.48</v>
      </c>
    </row>
    <row r="299" spans="2:12" x14ac:dyDescent="0.25">
      <c r="B299" s="18" t="s">
        <v>370</v>
      </c>
      <c r="C299" s="33"/>
      <c r="D299" s="4"/>
      <c r="E299" s="24"/>
      <c r="F299" s="36"/>
      <c r="G299" s="24"/>
      <c r="H299" s="150"/>
      <c r="I299" s="46" t="s">
        <v>339</v>
      </c>
      <c r="J299" s="4" t="s">
        <v>14</v>
      </c>
      <c r="K299" s="24">
        <v>1111</v>
      </c>
      <c r="L299" s="344">
        <f t="shared" si="177"/>
        <v>1344.31</v>
      </c>
    </row>
    <row r="300" spans="2:12" ht="14.25" customHeight="1" x14ac:dyDescent="0.25">
      <c r="B300" s="351" t="s">
        <v>347</v>
      </c>
      <c r="C300" s="32"/>
      <c r="D300" s="42"/>
      <c r="E300" s="352"/>
      <c r="F300" s="538"/>
      <c r="G300" s="352"/>
      <c r="H300" s="539"/>
      <c r="I300" s="60" t="s">
        <v>346</v>
      </c>
      <c r="J300" s="42" t="s">
        <v>24</v>
      </c>
      <c r="K300" s="352">
        <v>1110</v>
      </c>
      <c r="L300" s="353">
        <f t="shared" ref="L300" si="178">($F$1*K300)</f>
        <v>1343.1</v>
      </c>
    </row>
    <row r="301" spans="2:12" x14ac:dyDescent="0.25">
      <c r="B301" s="18" t="s">
        <v>403</v>
      </c>
      <c r="C301" s="33">
        <v>4400</v>
      </c>
      <c r="D301" s="4" t="s">
        <v>381</v>
      </c>
      <c r="E301" s="24">
        <v>254</v>
      </c>
      <c r="F301" s="43">
        <f t="shared" ref="F301:F302" si="179">($F$1*E301)</f>
        <v>307.33999999999997</v>
      </c>
      <c r="G301" s="43">
        <f t="shared" ref="G301:G302" si="180">($G$1*F301)</f>
        <v>414.90899999999999</v>
      </c>
      <c r="H301" s="76"/>
      <c r="I301" s="46"/>
      <c r="J301" s="4"/>
      <c r="K301" s="24"/>
      <c r="L301" s="344"/>
    </row>
    <row r="302" spans="2:12" x14ac:dyDescent="0.25">
      <c r="B302" s="18" t="s">
        <v>404</v>
      </c>
      <c r="C302" s="33">
        <v>4343</v>
      </c>
      <c r="D302" s="4" t="s">
        <v>382</v>
      </c>
      <c r="E302" s="24">
        <v>877</v>
      </c>
      <c r="F302" s="43">
        <f t="shared" si="179"/>
        <v>1061.17</v>
      </c>
      <c r="G302" s="43">
        <f t="shared" si="180"/>
        <v>1432.5795000000003</v>
      </c>
      <c r="H302" s="76"/>
      <c r="I302" s="46"/>
      <c r="J302" s="4"/>
      <c r="K302" s="24"/>
      <c r="L302" s="344"/>
    </row>
    <row r="303" spans="2:12" x14ac:dyDescent="0.25">
      <c r="B303" s="351" t="s">
        <v>405</v>
      </c>
      <c r="C303" s="32">
        <v>4344</v>
      </c>
      <c r="D303" s="42" t="s">
        <v>326</v>
      </c>
      <c r="E303" s="352">
        <v>941</v>
      </c>
      <c r="F303" s="342">
        <f t="shared" ref="F303" si="181">($F$1*E303)</f>
        <v>1138.6099999999999</v>
      </c>
      <c r="G303" s="342">
        <f t="shared" ref="G303" si="182">($G$1*F303)</f>
        <v>1537.1234999999999</v>
      </c>
      <c r="H303" s="59"/>
      <c r="I303" s="60" t="s">
        <v>383</v>
      </c>
      <c r="J303" s="42" t="s">
        <v>22</v>
      </c>
      <c r="K303" s="352">
        <v>812</v>
      </c>
      <c r="L303" s="353">
        <f t="shared" ref="L303" si="183">($F$1*K303)</f>
        <v>982.52</v>
      </c>
    </row>
    <row r="304" spans="2:12" x14ac:dyDescent="0.25">
      <c r="B304" s="186"/>
      <c r="C304" s="51"/>
      <c r="D304" s="4"/>
      <c r="E304" s="24"/>
      <c r="F304" s="43"/>
      <c r="G304" s="43"/>
      <c r="H304" s="4"/>
      <c r="I304" s="61"/>
      <c r="J304" s="4"/>
      <c r="K304" s="24"/>
      <c r="L304" s="43"/>
    </row>
    <row r="305" spans="2:12" x14ac:dyDescent="0.25">
      <c r="B305" s="186"/>
      <c r="C305" s="51"/>
      <c r="D305" s="4"/>
      <c r="E305" s="24"/>
      <c r="F305" s="43"/>
      <c r="G305" s="43"/>
      <c r="H305" s="4"/>
      <c r="I305" s="61"/>
      <c r="J305" s="4"/>
      <c r="K305" s="24"/>
      <c r="L305" s="43"/>
    </row>
    <row r="306" spans="2:12" x14ac:dyDescent="0.25">
      <c r="B306" s="186"/>
      <c r="C306" s="51"/>
      <c r="D306" s="4"/>
      <c r="E306" s="24"/>
      <c r="F306" s="43"/>
      <c r="G306" s="43"/>
      <c r="H306" s="4"/>
      <c r="I306" s="61"/>
      <c r="J306" s="4"/>
      <c r="K306" s="24"/>
      <c r="L306" s="43"/>
    </row>
    <row r="307" spans="2:12" x14ac:dyDescent="0.25">
      <c r="B307" s="186"/>
      <c r="C307" s="51"/>
      <c r="D307" s="4"/>
      <c r="E307" s="24"/>
      <c r="F307" s="43"/>
      <c r="G307" s="43"/>
      <c r="H307" s="4"/>
      <c r="I307" s="61"/>
      <c r="J307" s="4"/>
      <c r="K307" s="24"/>
      <c r="L307" s="43"/>
    </row>
    <row r="308" spans="2:12" x14ac:dyDescent="0.25">
      <c r="B308" s="186"/>
      <c r="C308" s="51"/>
      <c r="D308" s="4"/>
      <c r="E308" s="24"/>
      <c r="F308" s="43"/>
      <c r="G308" s="43"/>
      <c r="H308" s="4"/>
      <c r="I308" s="61"/>
      <c r="J308" s="4"/>
      <c r="K308" s="24"/>
      <c r="L308" s="43"/>
    </row>
    <row r="309" spans="2:12" ht="14.1" customHeight="1" x14ac:dyDescent="0.25">
      <c r="B309" s="406" t="s">
        <v>274</v>
      </c>
      <c r="C309" s="407"/>
      <c r="D309" s="408"/>
      <c r="E309" s="409"/>
      <c r="F309" s="410"/>
      <c r="G309" s="409"/>
      <c r="H309" s="411"/>
      <c r="I309" s="412"/>
      <c r="J309" s="413"/>
      <c r="K309" s="411"/>
      <c r="L309" s="414"/>
    </row>
    <row r="310" spans="2:12" x14ac:dyDescent="0.25">
      <c r="B310" s="18" t="s">
        <v>399</v>
      </c>
      <c r="C310" s="64">
        <v>4260</v>
      </c>
      <c r="D310" s="16" t="s">
        <v>24</v>
      </c>
      <c r="E310" s="24">
        <v>469</v>
      </c>
      <c r="F310" s="43">
        <f t="shared" ref="F310:F312" si="184">($F$1*E310)</f>
        <v>567.49</v>
      </c>
      <c r="G310" s="344">
        <f t="shared" ref="G310:G312" si="185">($G$1*F310)</f>
        <v>766.11150000000009</v>
      </c>
      <c r="H310" s="393"/>
      <c r="I310" s="109"/>
      <c r="J310" s="4"/>
      <c r="K310" s="24"/>
      <c r="L310" s="344"/>
    </row>
    <row r="311" spans="2:12" x14ac:dyDescent="0.25">
      <c r="B311" s="18" t="s">
        <v>400</v>
      </c>
      <c r="C311" s="64">
        <v>4270</v>
      </c>
      <c r="D311" s="16" t="s">
        <v>24</v>
      </c>
      <c r="E311" s="24">
        <v>546</v>
      </c>
      <c r="F311" s="43">
        <f t="shared" si="184"/>
        <v>660.66</v>
      </c>
      <c r="G311" s="344">
        <f t="shared" si="185"/>
        <v>891.89099999999996</v>
      </c>
      <c r="H311" s="393"/>
      <c r="I311" s="109"/>
      <c r="J311" s="4"/>
      <c r="K311" s="24"/>
      <c r="L311" s="344"/>
    </row>
    <row r="312" spans="2:12" x14ac:dyDescent="0.25">
      <c r="B312" s="351" t="s">
        <v>401</v>
      </c>
      <c r="C312" s="65">
        <v>4280</v>
      </c>
      <c r="D312" s="17" t="s">
        <v>24</v>
      </c>
      <c r="E312" s="352">
        <v>469</v>
      </c>
      <c r="F312" s="342">
        <f t="shared" si="184"/>
        <v>567.49</v>
      </c>
      <c r="G312" s="353">
        <f t="shared" si="185"/>
        <v>766.11150000000009</v>
      </c>
      <c r="H312" s="394"/>
      <c r="I312" s="106"/>
      <c r="J312" s="42"/>
      <c r="K312" s="352"/>
      <c r="L312" s="353"/>
    </row>
    <row r="313" spans="2:12" x14ac:dyDescent="0.25">
      <c r="B313" s="186"/>
      <c r="C313" s="51"/>
      <c r="D313" s="4"/>
      <c r="E313" s="24"/>
      <c r="F313" s="43"/>
      <c r="G313" s="43"/>
      <c r="H313" s="1"/>
      <c r="I313" s="61"/>
      <c r="J313" s="4"/>
      <c r="K313" s="24"/>
      <c r="L313" s="43"/>
    </row>
    <row r="314" spans="2:12" x14ac:dyDescent="0.25">
      <c r="B314" s="578" t="s">
        <v>331</v>
      </c>
      <c r="C314" s="579"/>
      <c r="D314" s="580"/>
      <c r="E314" s="581"/>
      <c r="F314" s="582"/>
      <c r="G314" s="581"/>
      <c r="H314" s="583"/>
      <c r="I314" s="584"/>
      <c r="J314" s="585"/>
      <c r="K314" s="583"/>
      <c r="L314" s="586"/>
    </row>
    <row r="315" spans="2:12" x14ac:dyDescent="0.25">
      <c r="B315" s="12" t="s">
        <v>609</v>
      </c>
      <c r="C315" s="164">
        <v>3400</v>
      </c>
      <c r="D315" s="4" t="s">
        <v>93</v>
      </c>
      <c r="E315" s="24">
        <v>124</v>
      </c>
      <c r="F315" s="43">
        <f t="shared" ref="F315" si="186">($F$1*E315)</f>
        <v>150.04</v>
      </c>
      <c r="G315" s="344">
        <f t="shared" ref="G315" si="187">($G$1*F315)</f>
        <v>202.554</v>
      </c>
      <c r="H315" s="386"/>
      <c r="I315" s="61"/>
      <c r="J315" s="4"/>
      <c r="K315" s="24"/>
      <c r="L315" s="344"/>
    </row>
    <row r="316" spans="2:12" x14ac:dyDescent="0.25">
      <c r="B316" s="13" t="s">
        <v>610</v>
      </c>
      <c r="C316" s="226">
        <v>3500</v>
      </c>
      <c r="D316" s="42" t="s">
        <v>10</v>
      </c>
      <c r="E316" s="352">
        <v>149</v>
      </c>
      <c r="F316" s="342">
        <f t="shared" ref="F316" si="188">($F$1*E316)</f>
        <v>180.29</v>
      </c>
      <c r="G316" s="353">
        <f t="shared" ref="G316" si="189">($G$1*F316)</f>
        <v>243.39150000000001</v>
      </c>
      <c r="H316" s="392"/>
      <c r="I316" s="122"/>
      <c r="J316" s="42"/>
      <c r="K316" s="352"/>
      <c r="L316" s="353"/>
    </row>
    <row r="317" spans="2:12" x14ac:dyDescent="0.25">
      <c r="B317" s="186"/>
      <c r="C317" s="51"/>
      <c r="D317" s="4"/>
      <c r="E317" s="24"/>
      <c r="F317" s="43"/>
      <c r="G317" s="43"/>
      <c r="H317" s="1"/>
      <c r="I317" s="61"/>
      <c r="J317" s="4"/>
      <c r="K317" s="24"/>
      <c r="L317" s="43"/>
    </row>
    <row r="318" spans="2:12" x14ac:dyDescent="0.25">
      <c r="B318" s="368" t="s">
        <v>260</v>
      </c>
      <c r="C318" s="369"/>
      <c r="D318" s="370"/>
      <c r="E318" s="371"/>
      <c r="F318" s="371"/>
      <c r="G318" s="371"/>
      <c r="H318" s="371"/>
      <c r="I318" s="369"/>
      <c r="J318" s="372"/>
      <c r="K318" s="371"/>
      <c r="L318" s="373"/>
    </row>
    <row r="319" spans="2:12" x14ac:dyDescent="0.25">
      <c r="B319" s="621" t="s">
        <v>579</v>
      </c>
      <c r="C319" s="622"/>
      <c r="D319" s="10"/>
      <c r="E319" s="22"/>
      <c r="F319" s="35"/>
      <c r="G319" s="23"/>
      <c r="H319" s="83"/>
      <c r="I319" s="47" t="s">
        <v>578</v>
      </c>
      <c r="J319" s="19" t="s">
        <v>99</v>
      </c>
      <c r="K319" s="22">
        <v>728</v>
      </c>
      <c r="L319" s="240">
        <f t="shared" ref="L319" si="190">($F$1*K319)</f>
        <v>880.88</v>
      </c>
    </row>
    <row r="320" spans="2:12" x14ac:dyDescent="0.25">
      <c r="B320" s="606" t="s">
        <v>102</v>
      </c>
      <c r="C320" s="607"/>
      <c r="D320" s="4"/>
      <c r="E320" s="24"/>
      <c r="F320" s="36"/>
      <c r="G320" s="25"/>
      <c r="H320" s="76"/>
      <c r="I320" s="46" t="s">
        <v>103</v>
      </c>
      <c r="J320" s="16" t="s">
        <v>99</v>
      </c>
      <c r="K320" s="24">
        <v>728</v>
      </c>
      <c r="L320" s="344">
        <f t="shared" ref="L320:L327" si="191">($F$1*K320)</f>
        <v>880.88</v>
      </c>
    </row>
    <row r="321" spans="2:12" x14ac:dyDescent="0.25">
      <c r="B321" s="606" t="s">
        <v>104</v>
      </c>
      <c r="C321" s="607"/>
      <c r="D321" s="4"/>
      <c r="E321" s="24"/>
      <c r="F321" s="36"/>
      <c r="G321" s="25"/>
      <c r="H321" s="76"/>
      <c r="I321" s="46" t="s">
        <v>105</v>
      </c>
      <c r="J321" s="16" t="s">
        <v>99</v>
      </c>
      <c r="K321" s="24">
        <v>643</v>
      </c>
      <c r="L321" s="344">
        <f t="shared" si="191"/>
        <v>778.03</v>
      </c>
    </row>
    <row r="322" spans="2:12" ht="14.1" customHeight="1" x14ac:dyDescent="0.25">
      <c r="B322" s="606" t="s">
        <v>100</v>
      </c>
      <c r="C322" s="607"/>
      <c r="D322" s="4"/>
      <c r="E322" s="24"/>
      <c r="F322" s="36"/>
      <c r="G322" s="25"/>
      <c r="H322" s="76"/>
      <c r="I322" s="46" t="s">
        <v>101</v>
      </c>
      <c r="J322" s="16" t="s">
        <v>99</v>
      </c>
      <c r="K322" s="24">
        <v>726</v>
      </c>
      <c r="L322" s="344">
        <f>($F$1*K322)</f>
        <v>878.45999999999992</v>
      </c>
    </row>
    <row r="323" spans="2:12" x14ac:dyDescent="0.25">
      <c r="B323" s="606" t="s">
        <v>106</v>
      </c>
      <c r="C323" s="607"/>
      <c r="D323" s="4"/>
      <c r="E323" s="24"/>
      <c r="F323" s="36"/>
      <c r="G323" s="25"/>
      <c r="H323" s="76"/>
      <c r="I323" s="46" t="s">
        <v>107</v>
      </c>
      <c r="J323" s="16" t="s">
        <v>99</v>
      </c>
      <c r="K323" s="24">
        <v>726</v>
      </c>
      <c r="L323" s="344">
        <f t="shared" si="191"/>
        <v>878.45999999999992</v>
      </c>
    </row>
    <row r="324" spans="2:12" x14ac:dyDescent="0.25">
      <c r="B324" s="351" t="s">
        <v>592</v>
      </c>
      <c r="C324" s="549"/>
      <c r="D324" s="42"/>
      <c r="E324" s="352"/>
      <c r="F324" s="538"/>
      <c r="G324" s="541"/>
      <c r="H324" s="59"/>
      <c r="I324" s="60" t="s">
        <v>590</v>
      </c>
      <c r="J324" s="17" t="s">
        <v>591</v>
      </c>
      <c r="K324" s="352">
        <v>608</v>
      </c>
      <c r="L324" s="353">
        <f t="shared" ref="L324" si="192">($F$1*K324)</f>
        <v>735.68</v>
      </c>
    </row>
    <row r="325" spans="2:12" ht="14.1" customHeight="1" x14ac:dyDescent="0.25">
      <c r="B325" s="12" t="s">
        <v>586</v>
      </c>
      <c r="C325" s="164">
        <v>9913</v>
      </c>
      <c r="D325" s="4" t="s">
        <v>275</v>
      </c>
      <c r="E325" s="24">
        <v>224</v>
      </c>
      <c r="F325" s="43">
        <f t="shared" ref="F325:F327" si="193">($F$1*E325)</f>
        <v>271.03999999999996</v>
      </c>
      <c r="G325" s="344">
        <f t="shared" ref="G325:G327" si="194">($G$1*F325)</f>
        <v>365.904</v>
      </c>
      <c r="H325" s="76"/>
      <c r="I325" s="46" t="s">
        <v>583</v>
      </c>
      <c r="J325" s="16" t="s">
        <v>98</v>
      </c>
      <c r="K325" s="24">
        <v>597</v>
      </c>
      <c r="L325" s="344">
        <f t="shared" si="191"/>
        <v>722.37</v>
      </c>
    </row>
    <row r="326" spans="2:12" ht="14.1" customHeight="1" x14ac:dyDescent="0.25">
      <c r="B326" s="12" t="s">
        <v>587</v>
      </c>
      <c r="C326" s="164">
        <v>9917</v>
      </c>
      <c r="D326" s="4" t="s">
        <v>275</v>
      </c>
      <c r="E326" s="24">
        <v>224</v>
      </c>
      <c r="F326" s="43">
        <f t="shared" si="193"/>
        <v>271.03999999999996</v>
      </c>
      <c r="G326" s="344">
        <f t="shared" si="194"/>
        <v>365.904</v>
      </c>
      <c r="H326" s="76"/>
      <c r="I326" s="46" t="s">
        <v>584</v>
      </c>
      <c r="J326" s="16" t="s">
        <v>98</v>
      </c>
      <c r="K326" s="24">
        <v>597</v>
      </c>
      <c r="L326" s="344">
        <f t="shared" si="191"/>
        <v>722.37</v>
      </c>
    </row>
    <row r="327" spans="2:12" ht="14.1" customHeight="1" x14ac:dyDescent="0.25">
      <c r="B327" s="12" t="s">
        <v>588</v>
      </c>
      <c r="C327" s="164">
        <v>9921</v>
      </c>
      <c r="D327" s="4" t="s">
        <v>275</v>
      </c>
      <c r="E327" s="24">
        <v>240</v>
      </c>
      <c r="F327" s="43">
        <f t="shared" si="193"/>
        <v>290.39999999999998</v>
      </c>
      <c r="G327" s="344">
        <f t="shared" si="194"/>
        <v>392.04</v>
      </c>
      <c r="H327" s="76"/>
      <c r="I327" s="46" t="s">
        <v>585</v>
      </c>
      <c r="J327" s="16" t="s">
        <v>98</v>
      </c>
      <c r="K327" s="24">
        <v>597</v>
      </c>
      <c r="L327" s="344">
        <f t="shared" si="191"/>
        <v>722.37</v>
      </c>
    </row>
    <row r="328" spans="2:12" x14ac:dyDescent="0.25">
      <c r="B328" s="374" t="s">
        <v>386</v>
      </c>
      <c r="C328" s="375">
        <v>9499</v>
      </c>
      <c r="D328" s="248" t="s">
        <v>22</v>
      </c>
      <c r="E328" s="376">
        <v>385</v>
      </c>
      <c r="F328" s="377">
        <f t="shared" ref="F328:F329" si="195">($F$1*E328)</f>
        <v>465.84999999999997</v>
      </c>
      <c r="G328" s="377">
        <f t="shared" ref="G328:G329" si="196">($G$1*F328)</f>
        <v>628.89750000000004</v>
      </c>
      <c r="H328" s="378"/>
      <c r="I328" s="379"/>
      <c r="J328" s="243"/>
      <c r="K328" s="376"/>
      <c r="L328" s="358"/>
    </row>
    <row r="329" spans="2:12" x14ac:dyDescent="0.25">
      <c r="B329" s="436" t="s">
        <v>385</v>
      </c>
      <c r="C329" s="438">
        <v>9840</v>
      </c>
      <c r="D329" s="253" t="s">
        <v>14</v>
      </c>
      <c r="E329" s="395">
        <v>406</v>
      </c>
      <c r="F329" s="401">
        <f t="shared" si="195"/>
        <v>491.26</v>
      </c>
      <c r="G329" s="401">
        <f t="shared" si="196"/>
        <v>663.20100000000002</v>
      </c>
      <c r="H329" s="244"/>
      <c r="I329" s="439" t="s">
        <v>384</v>
      </c>
      <c r="J329" s="246" t="s">
        <v>93</v>
      </c>
      <c r="K329" s="395">
        <v>448</v>
      </c>
      <c r="L329" s="437">
        <f t="shared" ref="L329" si="197">($F$1*K329)</f>
        <v>542.07999999999993</v>
      </c>
    </row>
    <row r="330" spans="2:12" x14ac:dyDescent="0.25">
      <c r="B330" s="380" t="s">
        <v>457</v>
      </c>
      <c r="C330" s="381">
        <v>9841</v>
      </c>
      <c r="D330" s="367" t="s">
        <v>14</v>
      </c>
      <c r="E330" s="382">
        <v>384</v>
      </c>
      <c r="F330" s="383">
        <f t="shared" ref="F330" si="198">($F$1*E330)</f>
        <v>464.64</v>
      </c>
      <c r="G330" s="383">
        <f t="shared" ref="G330" si="199">($G$1*F330)</f>
        <v>627.26400000000001</v>
      </c>
      <c r="H330" s="345"/>
      <c r="I330" s="384" t="s">
        <v>465</v>
      </c>
      <c r="J330" s="256" t="s">
        <v>93</v>
      </c>
      <c r="K330" s="382">
        <v>407</v>
      </c>
      <c r="L330" s="467">
        <f t="shared" ref="L330" si="200">($F$1*K330)</f>
        <v>492.46999999999997</v>
      </c>
    </row>
    <row r="331" spans="2:12" x14ac:dyDescent="0.25">
      <c r="B331" s="380" t="s">
        <v>589</v>
      </c>
      <c r="C331" s="381">
        <v>9398</v>
      </c>
      <c r="D331" s="367" t="s">
        <v>22</v>
      </c>
      <c r="E331" s="382">
        <v>540</v>
      </c>
      <c r="F331" s="383">
        <f t="shared" ref="F331" si="201">($F$1*E331)</f>
        <v>653.4</v>
      </c>
      <c r="G331" s="383">
        <f t="shared" ref="G331" si="202">($G$1*F331)</f>
        <v>882.09</v>
      </c>
      <c r="H331" s="345"/>
      <c r="I331" s="384"/>
      <c r="J331" s="256"/>
      <c r="K331" s="382"/>
      <c r="L331" s="467"/>
    </row>
    <row r="332" spans="2:12" x14ac:dyDescent="0.25">
      <c r="B332" s="557"/>
      <c r="C332" s="558"/>
      <c r="D332" s="253"/>
      <c r="E332" s="395"/>
      <c r="F332" s="401"/>
      <c r="G332" s="401"/>
      <c r="H332" s="253"/>
      <c r="I332" s="245"/>
      <c r="J332" s="253"/>
      <c r="K332" s="395"/>
      <c r="L332" s="401"/>
    </row>
    <row r="333" spans="2:12" x14ac:dyDescent="0.25">
      <c r="B333" s="468" t="s">
        <v>428</v>
      </c>
      <c r="C333" s="469"/>
      <c r="D333" s="470"/>
      <c r="E333" s="471"/>
      <c r="F333" s="472"/>
      <c r="G333" s="471"/>
      <c r="H333" s="473"/>
      <c r="I333" s="474"/>
      <c r="J333" s="475"/>
      <c r="K333" s="473"/>
      <c r="L333" s="476"/>
    </row>
    <row r="334" spans="2:12" x14ac:dyDescent="0.25">
      <c r="B334" s="18" t="s">
        <v>429</v>
      </c>
      <c r="C334" s="64">
        <v>2310</v>
      </c>
      <c r="D334" s="16" t="s">
        <v>14</v>
      </c>
      <c r="E334" s="24">
        <v>343</v>
      </c>
      <c r="F334" s="43">
        <f t="shared" ref="F334:F336" si="203">($F$1*E334)</f>
        <v>415.03</v>
      </c>
      <c r="G334" s="344">
        <f t="shared" ref="G334:G336" si="204">($G$1*F334)</f>
        <v>560.29049999999995</v>
      </c>
      <c r="H334" s="393"/>
      <c r="I334" s="109"/>
      <c r="J334" s="4"/>
      <c r="K334" s="24"/>
      <c r="L334" s="344"/>
    </row>
    <row r="335" spans="2:12" x14ac:dyDescent="0.25">
      <c r="B335" s="18" t="s">
        <v>430</v>
      </c>
      <c r="C335" s="64">
        <v>2320</v>
      </c>
      <c r="D335" s="16" t="s">
        <v>14</v>
      </c>
      <c r="E335" s="24">
        <v>327</v>
      </c>
      <c r="F335" s="43">
        <f t="shared" si="203"/>
        <v>395.67</v>
      </c>
      <c r="G335" s="344">
        <f t="shared" si="204"/>
        <v>534.1545000000001</v>
      </c>
      <c r="H335" s="393"/>
      <c r="I335" s="109"/>
      <c r="J335" s="4"/>
      <c r="K335" s="24"/>
      <c r="L335" s="344"/>
    </row>
    <row r="336" spans="2:12" x14ac:dyDescent="0.25">
      <c r="B336" s="351" t="s">
        <v>431</v>
      </c>
      <c r="C336" s="65">
        <v>2330</v>
      </c>
      <c r="D336" s="17" t="s">
        <v>14</v>
      </c>
      <c r="E336" s="352">
        <v>289</v>
      </c>
      <c r="F336" s="342">
        <f t="shared" si="203"/>
        <v>349.69</v>
      </c>
      <c r="G336" s="353">
        <f t="shared" si="204"/>
        <v>472.08150000000001</v>
      </c>
      <c r="H336" s="394"/>
      <c r="I336" s="106"/>
      <c r="J336" s="42"/>
      <c r="K336" s="352"/>
      <c r="L336" s="353"/>
    </row>
    <row r="337" spans="2:12" x14ac:dyDescent="0.25">
      <c r="B337" s="456" t="s">
        <v>479</v>
      </c>
      <c r="C337" s="459"/>
      <c r="D337" s="457"/>
      <c r="E337" s="458"/>
      <c r="F337" s="458"/>
      <c r="G337" s="458"/>
      <c r="H337" s="460"/>
      <c r="I337" s="459"/>
      <c r="J337" s="461"/>
      <c r="K337" s="460"/>
      <c r="L337" s="462"/>
    </row>
    <row r="338" spans="2:12" x14ac:dyDescent="0.25">
      <c r="B338" s="463" t="s">
        <v>480</v>
      </c>
      <c r="C338" s="34">
        <v>6700</v>
      </c>
      <c r="D338" s="10" t="s">
        <v>10</v>
      </c>
      <c r="E338" s="22">
        <v>495</v>
      </c>
      <c r="F338" s="241">
        <f t="shared" ref="F338:F339" si="205">($F$1*E338)</f>
        <v>598.94999999999993</v>
      </c>
      <c r="G338" s="240">
        <f t="shared" ref="G338:G339" si="206">($G$1*F338)</f>
        <v>808.58249999999998</v>
      </c>
      <c r="H338" s="83"/>
      <c r="I338" s="126"/>
      <c r="J338" s="10"/>
      <c r="K338" s="22"/>
      <c r="L338" s="240"/>
    </row>
    <row r="339" spans="2:12" ht="14.1" customHeight="1" x14ac:dyDescent="0.25">
      <c r="B339" s="165" t="s">
        <v>481</v>
      </c>
      <c r="C339" s="32">
        <v>6790</v>
      </c>
      <c r="D339" s="42" t="s">
        <v>10</v>
      </c>
      <c r="E339" s="352">
        <v>468</v>
      </c>
      <c r="F339" s="342">
        <f t="shared" si="205"/>
        <v>566.28</v>
      </c>
      <c r="G339" s="353">
        <f t="shared" si="206"/>
        <v>764.47800000000007</v>
      </c>
      <c r="H339" s="59"/>
      <c r="I339" s="122"/>
      <c r="J339" s="42"/>
      <c r="K339" s="352"/>
      <c r="L339" s="353"/>
    </row>
    <row r="340" spans="2:12" ht="19.7" customHeight="1" x14ac:dyDescent="0.25">
      <c r="B340" s="479" t="s">
        <v>531</v>
      </c>
      <c r="C340" s="480"/>
      <c r="D340" s="481"/>
      <c r="E340" s="482"/>
      <c r="F340" s="483"/>
      <c r="G340" s="482"/>
      <c r="H340" s="484"/>
      <c r="I340" s="485"/>
      <c r="J340" s="486"/>
      <c r="K340" s="487"/>
      <c r="L340" s="488"/>
    </row>
    <row r="341" spans="2:12" ht="19.7" customHeight="1" x14ac:dyDescent="0.25">
      <c r="B341" s="442" t="s">
        <v>527</v>
      </c>
      <c r="C341" s="62">
        <v>6220</v>
      </c>
      <c r="D341" s="85" t="s">
        <v>14</v>
      </c>
      <c r="E341" s="258">
        <v>459</v>
      </c>
      <c r="F341" s="259">
        <f t="shared" ref="F341:F344" si="207">($F$1*E341)</f>
        <v>555.39</v>
      </c>
      <c r="G341" s="268">
        <f t="shared" ref="G341:G344" si="208">($G$1*F341)</f>
        <v>749.77650000000006</v>
      </c>
      <c r="H341" s="327"/>
      <c r="I341" s="290" t="s">
        <v>522</v>
      </c>
      <c r="J341" s="280" t="s">
        <v>93</v>
      </c>
      <c r="K341" s="273">
        <v>520</v>
      </c>
      <c r="L341" s="268">
        <f t="shared" ref="L341:L344" si="209">($F$1*K341)</f>
        <v>629.19999999999993</v>
      </c>
    </row>
    <row r="342" spans="2:12" x14ac:dyDescent="0.25">
      <c r="B342" s="18" t="s">
        <v>528</v>
      </c>
      <c r="C342" s="64">
        <v>6230</v>
      </c>
      <c r="D342" s="8" t="s">
        <v>22</v>
      </c>
      <c r="E342" s="262">
        <v>483</v>
      </c>
      <c r="F342" s="261">
        <f t="shared" si="207"/>
        <v>584.42999999999995</v>
      </c>
      <c r="G342" s="265">
        <f t="shared" si="208"/>
        <v>788.98050000000001</v>
      </c>
      <c r="H342" s="289"/>
      <c r="I342" s="294" t="s">
        <v>523</v>
      </c>
      <c r="J342" s="313" t="s">
        <v>14</v>
      </c>
      <c r="K342" s="269">
        <v>483</v>
      </c>
      <c r="L342" s="265">
        <f t="shared" si="209"/>
        <v>584.42999999999995</v>
      </c>
    </row>
    <row r="343" spans="2:12" x14ac:dyDescent="0.25">
      <c r="B343" s="18" t="s">
        <v>529</v>
      </c>
      <c r="C343" s="64"/>
      <c r="D343" s="8"/>
      <c r="E343" s="262"/>
      <c r="F343" s="261"/>
      <c r="G343" s="265"/>
      <c r="H343" s="289"/>
      <c r="I343" s="294" t="s">
        <v>524</v>
      </c>
      <c r="J343" s="313" t="s">
        <v>525</v>
      </c>
      <c r="K343" s="269">
        <v>459</v>
      </c>
      <c r="L343" s="265">
        <f t="shared" si="209"/>
        <v>555.39</v>
      </c>
    </row>
    <row r="344" spans="2:12" x14ac:dyDescent="0.25">
      <c r="B344" s="351" t="s">
        <v>530</v>
      </c>
      <c r="C344" s="65">
        <v>6260</v>
      </c>
      <c r="D344" s="7" t="s">
        <v>26</v>
      </c>
      <c r="E344" s="266">
        <v>422</v>
      </c>
      <c r="F344" s="264">
        <f t="shared" si="207"/>
        <v>510.62</v>
      </c>
      <c r="G344" s="267">
        <f t="shared" si="208"/>
        <v>689.3370000000001</v>
      </c>
      <c r="H344" s="295"/>
      <c r="I344" s="328" t="s">
        <v>526</v>
      </c>
      <c r="J344" s="329" t="s">
        <v>22</v>
      </c>
      <c r="K344" s="270">
        <v>422</v>
      </c>
      <c r="L344" s="267">
        <f t="shared" si="209"/>
        <v>510.62</v>
      </c>
    </row>
    <row r="345" spans="2:12" s="188" customFormat="1" x14ac:dyDescent="0.25">
      <c r="B345" s="562"/>
      <c r="C345" s="563"/>
      <c r="D345" s="564"/>
      <c r="E345" s="565"/>
      <c r="F345" s="565"/>
      <c r="G345" s="565"/>
      <c r="H345" s="565"/>
      <c r="I345" s="559"/>
      <c r="J345" s="560"/>
      <c r="K345" s="376"/>
      <c r="L345" s="561"/>
    </row>
    <row r="346" spans="2:12" x14ac:dyDescent="0.25">
      <c r="B346" s="186"/>
      <c r="C346" s="51"/>
      <c r="D346" s="4"/>
      <c r="E346" s="24"/>
      <c r="F346" s="43"/>
      <c r="G346" s="43"/>
      <c r="H346" s="4"/>
      <c r="I346" s="61"/>
      <c r="J346" s="4"/>
      <c r="K346" s="24"/>
      <c r="L346" s="43"/>
    </row>
    <row r="347" spans="2:12" ht="19.7" customHeight="1" x14ac:dyDescent="0.25">
      <c r="B347" s="566" t="s">
        <v>611</v>
      </c>
      <c r="C347" s="567"/>
      <c r="D347" s="568"/>
      <c r="E347" s="569"/>
      <c r="F347" s="570"/>
      <c r="G347" s="569"/>
      <c r="H347" s="571"/>
      <c r="I347" s="572"/>
      <c r="J347" s="573"/>
      <c r="K347" s="574"/>
      <c r="L347" s="575"/>
    </row>
    <row r="348" spans="2:12" ht="19.7" customHeight="1" x14ac:dyDescent="0.25">
      <c r="B348" s="442" t="s">
        <v>612</v>
      </c>
      <c r="C348" s="62">
        <v>7000</v>
      </c>
      <c r="D348" s="85" t="s">
        <v>24</v>
      </c>
      <c r="E348" s="258">
        <v>282</v>
      </c>
      <c r="F348" s="259">
        <f t="shared" ref="F348:F349" si="210">($F$1*E348)</f>
        <v>341.21999999999997</v>
      </c>
      <c r="G348" s="268">
        <f t="shared" ref="G348:G349" si="211">($G$1*F348)</f>
        <v>460.64699999999999</v>
      </c>
      <c r="H348" s="327"/>
      <c r="I348" s="290"/>
      <c r="J348" s="280"/>
      <c r="K348" s="273"/>
      <c r="L348" s="268"/>
    </row>
    <row r="349" spans="2:12" x14ac:dyDescent="0.25">
      <c r="B349" s="18" t="s">
        <v>613</v>
      </c>
      <c r="C349" s="64">
        <v>7010</v>
      </c>
      <c r="D349" s="8" t="s">
        <v>24</v>
      </c>
      <c r="E349" s="262">
        <v>282</v>
      </c>
      <c r="F349" s="261">
        <f t="shared" si="210"/>
        <v>341.21999999999997</v>
      </c>
      <c r="G349" s="265">
        <f t="shared" si="211"/>
        <v>460.64699999999999</v>
      </c>
      <c r="H349" s="289"/>
      <c r="I349" s="294"/>
      <c r="J349" s="313"/>
      <c r="K349" s="269"/>
      <c r="L349" s="265"/>
    </row>
    <row r="350" spans="2:12" x14ac:dyDescent="0.25">
      <c r="B350" s="18" t="s">
        <v>614</v>
      </c>
      <c r="C350" s="64">
        <v>7020</v>
      </c>
      <c r="D350" s="8" t="s">
        <v>14</v>
      </c>
      <c r="E350" s="262">
        <v>371</v>
      </c>
      <c r="F350" s="261">
        <f t="shared" ref="F350" si="212">($F$1*E350)</f>
        <v>448.90999999999997</v>
      </c>
      <c r="G350" s="265">
        <f t="shared" ref="G350" si="213">($G$1*F350)</f>
        <v>606.02850000000001</v>
      </c>
      <c r="H350" s="289"/>
      <c r="I350" s="294"/>
      <c r="J350" s="313"/>
      <c r="K350" s="269"/>
      <c r="L350" s="265"/>
    </row>
    <row r="351" spans="2:12" x14ac:dyDescent="0.25">
      <c r="B351" s="351" t="s">
        <v>615</v>
      </c>
      <c r="C351" s="65">
        <v>7030</v>
      </c>
      <c r="D351" s="7" t="s">
        <v>22</v>
      </c>
      <c r="E351" s="266">
        <v>383</v>
      </c>
      <c r="F351" s="264">
        <f t="shared" ref="F351" si="214">($F$1*E351)</f>
        <v>463.43</v>
      </c>
      <c r="G351" s="267">
        <f t="shared" ref="G351" si="215">($G$1*F351)</f>
        <v>625.6305000000001</v>
      </c>
      <c r="H351" s="295"/>
      <c r="I351" s="328"/>
      <c r="J351" s="329"/>
      <c r="K351" s="270"/>
      <c r="L351" s="267"/>
    </row>
    <row r="352" spans="2:12" x14ac:dyDescent="0.25">
      <c r="B352" s="186"/>
      <c r="C352" s="51"/>
      <c r="D352" s="4"/>
      <c r="E352" s="24"/>
      <c r="F352" s="43"/>
      <c r="G352" s="43"/>
      <c r="H352" s="4"/>
      <c r="I352" s="61"/>
      <c r="J352" s="4"/>
      <c r="K352" s="24"/>
      <c r="L352" s="43"/>
    </row>
    <row r="353" spans="2:12" x14ac:dyDescent="0.25">
      <c r="B353" s="186"/>
      <c r="C353" s="51"/>
      <c r="D353" s="4"/>
      <c r="E353" s="24"/>
      <c r="F353" s="43"/>
      <c r="G353" s="43"/>
      <c r="H353" s="4"/>
      <c r="I353" s="61"/>
      <c r="J353" s="4"/>
      <c r="K353" s="24"/>
      <c r="L353" s="43"/>
    </row>
    <row r="354" spans="2:12" x14ac:dyDescent="0.25">
      <c r="B354" s="441" t="s">
        <v>616</v>
      </c>
      <c r="C354" s="230"/>
      <c r="D354" s="590"/>
      <c r="E354" s="423">
        <v>875</v>
      </c>
      <c r="F354" s="277">
        <f t="shared" ref="F354" si="216">($F$1*E354)</f>
        <v>1058.75</v>
      </c>
      <c r="G354" s="278">
        <f t="shared" ref="G354" si="217">($G$1*F354)</f>
        <v>1429.3125</v>
      </c>
      <c r="H354" s="4"/>
      <c r="I354" s="61"/>
      <c r="J354" s="4"/>
      <c r="K354" s="24"/>
      <c r="L354" s="43"/>
    </row>
    <row r="355" spans="2:12" x14ac:dyDescent="0.25">
      <c r="B355" s="186"/>
      <c r="C355" s="51"/>
      <c r="D355" s="4"/>
      <c r="E355" s="24"/>
      <c r="F355" s="43"/>
      <c r="G355" s="43"/>
      <c r="H355" s="4"/>
      <c r="I355" s="61"/>
      <c r="J355" s="4"/>
      <c r="K355" s="24"/>
      <c r="L355" s="43"/>
    </row>
    <row r="356" spans="2:12" x14ac:dyDescent="0.25">
      <c r="B356" s="186"/>
      <c r="C356" s="51"/>
      <c r="D356" s="4"/>
      <c r="E356" s="24"/>
      <c r="F356" s="43"/>
      <c r="G356" s="43"/>
      <c r="H356" s="4"/>
      <c r="I356" s="61"/>
      <c r="J356" s="4"/>
      <c r="K356" s="24"/>
      <c r="L356" s="43"/>
    </row>
    <row r="357" spans="2:12" x14ac:dyDescent="0.25">
      <c r="B357" s="186"/>
      <c r="C357" s="51"/>
      <c r="D357" s="4"/>
      <c r="E357" s="24"/>
      <c r="F357" s="43"/>
      <c r="G357" s="43"/>
      <c r="H357" s="4"/>
      <c r="I357" s="61"/>
      <c r="J357" s="4"/>
      <c r="K357" s="24"/>
      <c r="L357" s="43"/>
    </row>
    <row r="358" spans="2:12" x14ac:dyDescent="0.25">
      <c r="B358" s="186"/>
      <c r="C358" s="51"/>
      <c r="D358" s="4"/>
      <c r="E358" s="24"/>
      <c r="F358" s="43"/>
      <c r="G358" s="43"/>
      <c r="H358" s="4"/>
      <c r="I358" s="61"/>
      <c r="J358" s="4"/>
      <c r="K358" s="24"/>
      <c r="L358" s="43"/>
    </row>
    <row r="359" spans="2:12" x14ac:dyDescent="0.25">
      <c r="B359" s="186"/>
      <c r="C359" s="51"/>
      <c r="D359" s="4"/>
      <c r="E359" s="24"/>
      <c r="F359" s="43"/>
      <c r="G359" s="43"/>
      <c r="H359" s="4"/>
      <c r="I359" s="61"/>
      <c r="J359" s="4"/>
      <c r="K359" s="24"/>
      <c r="L359" s="43"/>
    </row>
    <row r="360" spans="2:12" x14ac:dyDescent="0.25">
      <c r="B360" s="608" t="s">
        <v>238</v>
      </c>
      <c r="C360" s="609"/>
      <c r="D360" s="609"/>
      <c r="E360" s="609"/>
      <c r="F360" s="402"/>
      <c r="G360" s="403"/>
      <c r="H360" s="112"/>
      <c r="I360" s="404"/>
      <c r="J360" s="112"/>
      <c r="K360" s="403"/>
      <c r="L360" s="405"/>
    </row>
    <row r="361" spans="2:12" ht="14.1" customHeight="1" x14ac:dyDescent="0.25">
      <c r="B361" s="18" t="s">
        <v>202</v>
      </c>
      <c r="G361" s="344"/>
      <c r="H361" s="4"/>
      <c r="I361" s="46" t="s">
        <v>203</v>
      </c>
      <c r="J361" s="19" t="s">
        <v>204</v>
      </c>
      <c r="K361" s="22">
        <v>73</v>
      </c>
      <c r="L361" s="240">
        <f t="shared" ref="L361:L371" si="218">($F$1*K361)</f>
        <v>88.33</v>
      </c>
    </row>
    <row r="362" spans="2:12" ht="14.1" customHeight="1" x14ac:dyDescent="0.25">
      <c r="B362" s="18" t="s">
        <v>205</v>
      </c>
      <c r="G362" s="344"/>
      <c r="H362" s="4"/>
      <c r="I362" s="33">
        <v>200116</v>
      </c>
      <c r="J362" s="8" t="s">
        <v>206</v>
      </c>
      <c r="K362" s="24">
        <v>158</v>
      </c>
      <c r="L362" s="344">
        <f t="shared" si="218"/>
        <v>191.18</v>
      </c>
    </row>
    <row r="363" spans="2:12" ht="14.1" customHeight="1" x14ac:dyDescent="0.25">
      <c r="B363" s="18" t="s">
        <v>207</v>
      </c>
      <c r="G363" s="344"/>
      <c r="H363" s="4"/>
      <c r="I363" s="33">
        <v>200118</v>
      </c>
      <c r="J363" s="8" t="s">
        <v>206</v>
      </c>
      <c r="K363" s="24">
        <v>73</v>
      </c>
      <c r="L363" s="344">
        <f t="shared" si="218"/>
        <v>88.33</v>
      </c>
    </row>
    <row r="364" spans="2:12" ht="14.1" customHeight="1" x14ac:dyDescent="0.25">
      <c r="B364" s="18" t="s">
        <v>458</v>
      </c>
      <c r="G364" s="344" t="s">
        <v>459</v>
      </c>
      <c r="H364" s="4"/>
      <c r="I364" s="33">
        <v>200147</v>
      </c>
      <c r="J364" s="8" t="s">
        <v>206</v>
      </c>
      <c r="K364" s="24">
        <v>1050</v>
      </c>
      <c r="L364" s="344">
        <f t="shared" ref="L364" si="219">($F$1*K364)</f>
        <v>1270.5</v>
      </c>
    </row>
    <row r="365" spans="2:12" ht="14.1" customHeight="1" x14ac:dyDescent="0.25">
      <c r="B365" s="18" t="s">
        <v>208</v>
      </c>
      <c r="G365" s="344"/>
      <c r="H365" s="4"/>
      <c r="I365" s="33">
        <v>200151</v>
      </c>
      <c r="J365" s="8" t="s">
        <v>206</v>
      </c>
      <c r="K365" s="24">
        <v>169</v>
      </c>
      <c r="L365" s="344">
        <f t="shared" si="218"/>
        <v>204.48999999999998</v>
      </c>
    </row>
    <row r="366" spans="2:12" ht="14.1" customHeight="1" x14ac:dyDescent="0.25">
      <c r="B366" s="18" t="s">
        <v>406</v>
      </c>
      <c r="G366" s="344"/>
      <c r="H366" s="4"/>
      <c r="I366" s="33" t="s">
        <v>371</v>
      </c>
      <c r="J366" s="8" t="s">
        <v>206</v>
      </c>
      <c r="K366" s="24">
        <v>34</v>
      </c>
      <c r="L366" s="344">
        <f t="shared" ref="L366" si="220">($F$1*K366)</f>
        <v>41.14</v>
      </c>
    </row>
    <row r="367" spans="2:12" ht="14.1" customHeight="1" x14ac:dyDescent="0.25">
      <c r="B367" s="18" t="s">
        <v>209</v>
      </c>
      <c r="G367" s="344"/>
      <c r="H367" s="4"/>
      <c r="I367" s="33">
        <v>200119</v>
      </c>
      <c r="J367" s="8" t="s">
        <v>206</v>
      </c>
      <c r="K367" s="24">
        <v>3</v>
      </c>
      <c r="L367" s="344">
        <f t="shared" si="218"/>
        <v>3.63</v>
      </c>
    </row>
    <row r="368" spans="2:12" ht="14.1" customHeight="1" x14ac:dyDescent="0.25">
      <c r="B368" s="18" t="s">
        <v>210</v>
      </c>
      <c r="G368" s="344"/>
      <c r="H368" s="4"/>
      <c r="I368" s="33">
        <v>200137</v>
      </c>
      <c r="J368" s="8" t="s">
        <v>206</v>
      </c>
      <c r="K368" s="24">
        <v>114</v>
      </c>
      <c r="L368" s="344">
        <f t="shared" si="218"/>
        <v>137.94</v>
      </c>
    </row>
    <row r="369" spans="2:12" ht="16.5" customHeight="1" x14ac:dyDescent="0.25">
      <c r="B369" s="18" t="s">
        <v>211</v>
      </c>
      <c r="G369" s="344"/>
      <c r="H369" s="4"/>
      <c r="I369" s="33">
        <v>200124</v>
      </c>
      <c r="J369" s="8" t="s">
        <v>206</v>
      </c>
      <c r="K369" s="24">
        <v>117</v>
      </c>
      <c r="L369" s="344">
        <f t="shared" si="218"/>
        <v>141.57</v>
      </c>
    </row>
    <row r="370" spans="2:12" ht="14.1" customHeight="1" x14ac:dyDescent="0.25">
      <c r="B370" s="18" t="s">
        <v>212</v>
      </c>
      <c r="G370" s="344"/>
      <c r="H370" s="123"/>
      <c r="I370" s="33">
        <v>200131</v>
      </c>
      <c r="J370" s="8" t="s">
        <v>206</v>
      </c>
      <c r="K370" s="24">
        <v>6720</v>
      </c>
      <c r="L370" s="344">
        <f t="shared" si="218"/>
        <v>8131.2</v>
      </c>
    </row>
    <row r="371" spans="2:12" ht="14.1" customHeight="1" x14ac:dyDescent="0.25">
      <c r="B371" s="18" t="s">
        <v>213</v>
      </c>
      <c r="G371" s="344"/>
      <c r="H371" s="123"/>
      <c r="I371" s="33">
        <v>200136</v>
      </c>
      <c r="J371" s="8" t="s">
        <v>214</v>
      </c>
      <c r="K371" s="24">
        <v>459</v>
      </c>
      <c r="L371" s="344">
        <f t="shared" si="218"/>
        <v>555.39</v>
      </c>
    </row>
    <row r="372" spans="2:12" ht="14.1" customHeight="1" x14ac:dyDescent="0.25">
      <c r="B372" s="18" t="s">
        <v>637</v>
      </c>
      <c r="G372" s="344" t="s">
        <v>635</v>
      </c>
      <c r="H372" s="123"/>
      <c r="I372" s="33">
        <v>909980</v>
      </c>
      <c r="J372" s="8" t="s">
        <v>206</v>
      </c>
      <c r="K372" s="24">
        <v>110</v>
      </c>
      <c r="L372" s="344">
        <f t="shared" ref="L372:L376" si="221">($F$1*K372)</f>
        <v>133.1</v>
      </c>
    </row>
    <row r="373" spans="2:12" ht="14.1" customHeight="1" x14ac:dyDescent="0.25">
      <c r="B373" s="592" t="s">
        <v>638</v>
      </c>
      <c r="G373" s="344" t="s">
        <v>636</v>
      </c>
      <c r="H373" s="123"/>
      <c r="I373" s="33">
        <v>909984</v>
      </c>
      <c r="J373" s="8" t="s">
        <v>206</v>
      </c>
      <c r="K373" s="24">
        <v>118</v>
      </c>
      <c r="L373" s="344">
        <f t="shared" ref="L373:L374" si="222">($F$1*K373)</f>
        <v>142.78</v>
      </c>
    </row>
    <row r="374" spans="2:12" ht="14.1" customHeight="1" x14ac:dyDescent="0.25">
      <c r="B374" s="592" t="s">
        <v>639</v>
      </c>
      <c r="G374" s="344" t="s">
        <v>635</v>
      </c>
      <c r="H374" s="123"/>
      <c r="I374" s="33">
        <v>909981</v>
      </c>
      <c r="J374" s="8" t="s">
        <v>206</v>
      </c>
      <c r="K374" s="24">
        <v>233</v>
      </c>
      <c r="L374" s="344">
        <f t="shared" si="222"/>
        <v>281.93</v>
      </c>
    </row>
    <row r="375" spans="2:12" ht="14.1" customHeight="1" x14ac:dyDescent="0.25">
      <c r="B375" s="18" t="s">
        <v>640</v>
      </c>
      <c r="G375" s="344" t="s">
        <v>636</v>
      </c>
      <c r="H375" s="123"/>
      <c r="I375" s="33">
        <v>909985</v>
      </c>
      <c r="J375" s="8" t="s">
        <v>206</v>
      </c>
      <c r="K375" s="24">
        <v>253</v>
      </c>
      <c r="L375" s="344">
        <f t="shared" si="221"/>
        <v>306.13</v>
      </c>
    </row>
    <row r="376" spans="2:12" ht="14.1" customHeight="1" x14ac:dyDescent="0.25">
      <c r="B376" s="592" t="s">
        <v>641</v>
      </c>
      <c r="G376" s="344" t="s">
        <v>635</v>
      </c>
      <c r="H376" s="123"/>
      <c r="I376" s="33">
        <v>909982</v>
      </c>
      <c r="J376" s="8" t="s">
        <v>206</v>
      </c>
      <c r="K376" s="24">
        <v>368</v>
      </c>
      <c r="L376" s="344">
        <f t="shared" si="221"/>
        <v>445.28</v>
      </c>
    </row>
    <row r="377" spans="2:12" ht="14.1" customHeight="1" x14ac:dyDescent="0.25">
      <c r="B377" s="18" t="s">
        <v>634</v>
      </c>
      <c r="G377" s="344" t="s">
        <v>636</v>
      </c>
      <c r="H377" s="123"/>
      <c r="I377" s="33">
        <v>909985</v>
      </c>
      <c r="J377" s="8" t="s">
        <v>206</v>
      </c>
      <c r="K377" s="24">
        <v>405</v>
      </c>
      <c r="L377" s="344">
        <f t="shared" ref="L377:L378" si="223">($F$1*K377)</f>
        <v>490.05</v>
      </c>
    </row>
    <row r="378" spans="2:12" ht="14.1" customHeight="1" x14ac:dyDescent="0.25">
      <c r="B378" s="592" t="s">
        <v>646</v>
      </c>
      <c r="G378" s="344" t="s">
        <v>644</v>
      </c>
      <c r="H378" s="123"/>
      <c r="I378" s="33" t="s">
        <v>643</v>
      </c>
      <c r="J378" s="8" t="s">
        <v>206</v>
      </c>
      <c r="K378" s="24">
        <v>1553</v>
      </c>
      <c r="L378" s="344">
        <f t="shared" si="223"/>
        <v>1879.1299999999999</v>
      </c>
    </row>
    <row r="379" spans="2:12" ht="14.1" customHeight="1" x14ac:dyDescent="0.25">
      <c r="B379" s="592" t="s">
        <v>646</v>
      </c>
      <c r="G379" s="344" t="s">
        <v>645</v>
      </c>
      <c r="H379" s="123"/>
      <c r="I379" s="33" t="s">
        <v>642</v>
      </c>
      <c r="J379" s="8" t="s">
        <v>206</v>
      </c>
      <c r="K379" s="24">
        <v>1553</v>
      </c>
      <c r="L379" s="344">
        <f t="shared" ref="L379" si="224">($F$1*K379)</f>
        <v>1879.1299999999999</v>
      </c>
    </row>
    <row r="380" spans="2:12" ht="14.1" customHeight="1" x14ac:dyDescent="0.25">
      <c r="B380" s="351" t="s">
        <v>252</v>
      </c>
      <c r="C380" s="142"/>
      <c r="D380" s="142"/>
      <c r="E380" s="142"/>
      <c r="F380" s="142"/>
      <c r="G380" s="353"/>
      <c r="H380" s="385"/>
      <c r="I380" s="32">
        <v>200110</v>
      </c>
      <c r="J380" s="7" t="s">
        <v>206</v>
      </c>
      <c r="K380" s="352">
        <v>820</v>
      </c>
      <c r="L380" s="353">
        <f t="shared" ref="L380" si="225">($F$1*K380)</f>
        <v>992.19999999999993</v>
      </c>
    </row>
    <row r="396" spans="2:12" ht="14.1" customHeight="1" x14ac:dyDescent="0.25">
      <c r="B396" s="56" t="s">
        <v>220</v>
      </c>
      <c r="C396" s="52"/>
      <c r="D396" s="5"/>
      <c r="E396" s="10"/>
      <c r="F396" s="77"/>
      <c r="G396" s="10"/>
      <c r="H396" s="10"/>
      <c r="I396" s="52"/>
      <c r="J396" s="5"/>
      <c r="K396" s="5"/>
      <c r="L396" s="21"/>
    </row>
    <row r="397" spans="2:12" ht="15" customHeight="1" x14ac:dyDescent="0.25">
      <c r="B397" s="18" t="s">
        <v>221</v>
      </c>
      <c r="C397" s="51"/>
      <c r="D397" s="3"/>
      <c r="E397" s="4"/>
      <c r="F397" s="78"/>
      <c r="G397" s="4"/>
      <c r="H397" s="4"/>
      <c r="I397" s="51"/>
      <c r="J397" s="3"/>
      <c r="K397" s="3"/>
      <c r="L397" s="9"/>
    </row>
    <row r="398" spans="2:12" ht="13.5" customHeight="1" x14ac:dyDescent="0.25">
      <c r="B398" s="18" t="s">
        <v>222</v>
      </c>
      <c r="C398" s="51"/>
      <c r="D398" s="3"/>
      <c r="E398" s="4"/>
      <c r="F398" s="78"/>
      <c r="G398" s="4"/>
      <c r="H398" s="4"/>
      <c r="I398" s="51"/>
      <c r="J398" s="3"/>
      <c r="K398" s="3"/>
      <c r="L398" s="9"/>
    </row>
    <row r="399" spans="2:12" ht="19.5" customHeight="1" x14ac:dyDescent="0.25">
      <c r="B399" s="18" t="s">
        <v>223</v>
      </c>
      <c r="C399" s="51"/>
      <c r="D399" s="3"/>
      <c r="E399" s="4"/>
      <c r="F399" s="78"/>
      <c r="G399" s="4"/>
      <c r="H399" s="4"/>
      <c r="I399" s="51"/>
      <c r="J399" s="3"/>
      <c r="K399" s="3"/>
      <c r="L399" s="9"/>
    </row>
    <row r="400" spans="2:12" ht="24.75" customHeight="1" x14ac:dyDescent="0.25">
      <c r="B400" s="610" t="s">
        <v>626</v>
      </c>
      <c r="C400" s="611"/>
      <c r="D400" s="611"/>
      <c r="E400" s="611"/>
      <c r="F400" s="611"/>
      <c r="G400" s="611"/>
      <c r="H400" s="611"/>
      <c r="I400" s="611"/>
      <c r="J400" s="611"/>
      <c r="K400" s="611"/>
      <c r="L400" s="612"/>
    </row>
    <row r="401" spans="2:12" ht="24.75" customHeight="1" x14ac:dyDescent="0.25">
      <c r="B401" s="603" t="s">
        <v>224</v>
      </c>
      <c r="C401" s="604"/>
      <c r="D401" s="604"/>
      <c r="E401" s="604"/>
      <c r="F401" s="604"/>
      <c r="G401" s="604"/>
      <c r="H401" s="604"/>
      <c r="I401" s="604"/>
      <c r="J401" s="604"/>
      <c r="K401" s="604"/>
      <c r="L401" s="605"/>
    </row>
    <row r="402" spans="2:12" ht="23.25" customHeight="1" x14ac:dyDescent="0.25">
      <c r="B402" s="351" t="s">
        <v>321</v>
      </c>
      <c r="C402" s="50"/>
      <c r="D402" s="6"/>
      <c r="E402" s="42"/>
      <c r="F402" s="221"/>
      <c r="G402" s="42"/>
      <c r="H402" s="42"/>
      <c r="I402" s="50"/>
      <c r="J402" s="6"/>
      <c r="K402" s="6"/>
      <c r="L402" s="222" t="s">
        <v>8</v>
      </c>
    </row>
    <row r="403" spans="2:12" ht="15" customHeight="1" x14ac:dyDescent="0.25">
      <c r="B403" s="114" t="s">
        <v>225</v>
      </c>
      <c r="C403" s="115"/>
      <c r="D403" s="116"/>
      <c r="E403" s="117"/>
      <c r="F403" s="118"/>
      <c r="G403" s="112"/>
      <c r="H403" s="112"/>
      <c r="I403" s="111"/>
      <c r="J403" s="119"/>
      <c r="K403" s="119"/>
      <c r="L403" s="120"/>
    </row>
    <row r="404" spans="2:12" ht="16.5" customHeight="1" x14ac:dyDescent="0.25">
      <c r="B404" s="57" t="s">
        <v>226</v>
      </c>
      <c r="C404" s="52"/>
      <c r="D404" s="5"/>
      <c r="E404" s="10"/>
      <c r="F404" s="77"/>
      <c r="G404" s="10"/>
      <c r="H404" s="10"/>
      <c r="I404" s="52"/>
      <c r="J404" s="5"/>
      <c r="K404" s="5"/>
      <c r="L404" s="58"/>
    </row>
    <row r="405" spans="2:12" ht="15.75" customHeight="1" x14ac:dyDescent="0.25">
      <c r="B405" s="48" t="s">
        <v>227</v>
      </c>
      <c r="C405" s="51"/>
      <c r="D405" s="3"/>
      <c r="E405" s="4"/>
      <c r="F405" s="78"/>
      <c r="G405" s="4"/>
      <c r="H405" s="4"/>
      <c r="I405" s="51"/>
      <c r="J405" s="3"/>
      <c r="K405" s="3"/>
      <c r="L405" s="20"/>
    </row>
    <row r="406" spans="2:12" ht="14.25" customHeight="1" x14ac:dyDescent="0.25">
      <c r="B406" s="18" t="s">
        <v>228</v>
      </c>
      <c r="D406" s="110" t="s">
        <v>374</v>
      </c>
      <c r="E406" s="4"/>
      <c r="F406" s="78"/>
      <c r="G406" s="4"/>
      <c r="H406" s="4"/>
      <c r="I406" s="51"/>
      <c r="J406" s="3"/>
      <c r="K406" s="3"/>
      <c r="L406" s="20"/>
    </row>
    <row r="407" spans="2:12" ht="12" customHeight="1" x14ac:dyDescent="0.25">
      <c r="B407" s="351" t="s">
        <v>229</v>
      </c>
      <c r="C407" s="355"/>
      <c r="D407" s="355" t="s">
        <v>230</v>
      </c>
      <c r="E407" s="355"/>
      <c r="F407" s="113" t="s">
        <v>231</v>
      </c>
      <c r="G407" s="50"/>
      <c r="H407" s="42"/>
      <c r="I407" s="50"/>
      <c r="J407" s="6"/>
      <c r="K407" s="6"/>
      <c r="L407" s="141"/>
    </row>
    <row r="408" spans="2:12" ht="13.5" customHeight="1" x14ac:dyDescent="0.25">
      <c r="B408" s="1"/>
      <c r="C408" s="1"/>
      <c r="D408" s="55"/>
      <c r="E408" s="79"/>
      <c r="F408" s="79"/>
      <c r="G408" s="79"/>
      <c r="H408" s="79"/>
      <c r="I408" s="80"/>
      <c r="J408" s="1"/>
      <c r="K408" s="1"/>
      <c r="L408" s="1"/>
    </row>
    <row r="409" spans="2:12" ht="17.25" customHeight="1" x14ac:dyDescent="0.25">
      <c r="D409" s="55"/>
      <c r="E409" s="79"/>
      <c r="F409" s="79"/>
      <c r="G409" s="79"/>
      <c r="H409" s="79"/>
      <c r="I409" s="80"/>
    </row>
    <row r="410" spans="2:12" ht="18" customHeight="1" x14ac:dyDescent="0.25">
      <c r="D410" s="55"/>
      <c r="E410" s="1"/>
      <c r="F410" s="1"/>
      <c r="G410" s="1"/>
      <c r="H410" s="1"/>
      <c r="I410" s="80"/>
    </row>
    <row r="411" spans="2:12" x14ac:dyDescent="0.25">
      <c r="D411" s="55"/>
      <c r="E411" s="1"/>
      <c r="F411" s="1"/>
      <c r="G411" s="1"/>
      <c r="H411" s="1"/>
      <c r="I411" s="80"/>
    </row>
    <row r="412" spans="2:12" x14ac:dyDescent="0.25">
      <c r="D412" s="55"/>
      <c r="E412" s="1"/>
      <c r="F412" s="1"/>
      <c r="G412" s="1"/>
      <c r="H412" s="1"/>
      <c r="I412" s="80"/>
    </row>
    <row r="413" spans="2:12" x14ac:dyDescent="0.25">
      <c r="D413" s="55"/>
      <c r="E413" s="1"/>
      <c r="F413" s="1"/>
      <c r="G413" s="1"/>
      <c r="H413" s="1"/>
      <c r="I413" s="80"/>
    </row>
    <row r="414" spans="2:12" x14ac:dyDescent="0.25">
      <c r="D414" s="1"/>
      <c r="E414" s="1"/>
      <c r="F414" s="1"/>
      <c r="G414" s="1"/>
      <c r="H414" s="1"/>
      <c r="I414" s="80"/>
    </row>
    <row r="415" spans="2:12" x14ac:dyDescent="0.25">
      <c r="D415" s="1"/>
      <c r="E415" s="1"/>
      <c r="F415" s="1"/>
      <c r="G415" s="1"/>
      <c r="H415" s="1"/>
      <c r="I415" s="80"/>
    </row>
    <row r="416" spans="2:12" x14ac:dyDescent="0.25">
      <c r="D416" s="1"/>
      <c r="E416" s="1"/>
      <c r="F416" s="1"/>
      <c r="G416" s="1"/>
      <c r="H416" s="1"/>
      <c r="I416" s="80"/>
    </row>
  </sheetData>
  <mergeCells count="23">
    <mergeCell ref="B199:C199"/>
    <mergeCell ref="B200:C200"/>
    <mergeCell ref="B241:L241"/>
    <mergeCell ref="B321:C321"/>
    <mergeCell ref="B320:C320"/>
    <mergeCell ref="B319:C319"/>
    <mergeCell ref="B201:C201"/>
    <mergeCell ref="B202:C202"/>
    <mergeCell ref="B203:C203"/>
    <mergeCell ref="B205:G205"/>
    <mergeCell ref="I2:L2"/>
    <mergeCell ref="C2:G2"/>
    <mergeCell ref="B175:C175"/>
    <mergeCell ref="B154:G154"/>
    <mergeCell ref="B198:C198"/>
    <mergeCell ref="B195:C195"/>
    <mergeCell ref="B196:C196"/>
    <mergeCell ref="D175:E175"/>
    <mergeCell ref="B401:L401"/>
    <mergeCell ref="B322:C322"/>
    <mergeCell ref="B323:C323"/>
    <mergeCell ref="B360:E360"/>
    <mergeCell ref="B400:L400"/>
  </mergeCells>
  <phoneticPr fontId="29" type="noConversion"/>
  <pageMargins left="0.25" right="0.25" top="0.64583333333333337" bottom="0.51041666666666663" header="0.3" footer="0.3"/>
  <pageSetup paperSize="9" orientation="portrait" r:id="rId1"/>
  <headerFooter>
    <oddHeader>&amp;C&amp;"-,Tučné"&amp;14Velkoobchodní ceník pěstící kosmetiky JANSSEN  COSMETICS</oddHeader>
    <oddFooter>&amp;Cverze říjen 2023&amp;RStránka &amp;P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christophova</dc:creator>
  <cp:lastModifiedBy>christophova</cp:lastModifiedBy>
  <cp:lastPrinted>2023-10-26T12:17:37Z</cp:lastPrinted>
  <dcterms:created xsi:type="dcterms:W3CDTF">2016-02-08T09:28:52Z</dcterms:created>
  <dcterms:modified xsi:type="dcterms:W3CDTF">2023-10-26T12:17:44Z</dcterms:modified>
</cp:coreProperties>
</file>